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activeTab="1"/>
  </bookViews>
  <sheets>
    <sheet name="汇总表" sheetId="3" r:id="rId1"/>
    <sheet name="明细表" sheetId="4" r:id="rId2"/>
    <sheet name="勿删除（项目类型）" sheetId="2" state="hidden" r:id="rId3"/>
  </sheets>
  <definedNames>
    <definedName name="_xlnm._FilterDatabase" localSheetId="1" hidden="1">明细表!$A$1:$AJ$641</definedName>
    <definedName name="_xlnm.Print_Titles" localSheetId="0">汇总表!$3:$4</definedName>
    <definedName name="_xlnm.Print_Titles" localSheetId="1">明细表!$3:$5</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44525"/>
</workbook>
</file>

<file path=xl/comments1.xml><?xml version="1.0" encoding="utf-8"?>
<comments xmlns="http://schemas.openxmlformats.org/spreadsheetml/2006/main">
  <authors>
    <author>Administrator</author>
  </authors>
  <commentList>
    <comment ref="G82" authorId="0">
      <text>
        <r>
          <rPr>
            <b/>
            <sz val="9"/>
            <rFont val="宋体"/>
            <charset val="134"/>
          </rPr>
          <t>Administrator:</t>
        </r>
        <r>
          <rPr>
            <sz val="9"/>
            <rFont val="宋体"/>
            <charset val="134"/>
          </rPr>
          <t xml:space="preserve">
白龙社区：248户1113人，其中脱贫户252户792人。刘院村52户135人，其中脱贫户25户65人。</t>
        </r>
      </text>
    </comment>
    <comment ref="G367" authorId="0">
      <text>
        <r>
          <rPr>
            <b/>
            <sz val="9"/>
            <rFont val="宋体"/>
            <charset val="134"/>
          </rPr>
          <t>Administrator:</t>
        </r>
        <r>
          <rPr>
            <sz val="9"/>
            <rFont val="宋体"/>
            <charset val="134"/>
          </rPr>
          <t xml:space="preserve">
白龙社区：248户1113人，其中脱贫户252户792人。刘院村52户135人，其中脱贫户25户65人。</t>
        </r>
      </text>
    </comment>
  </commentList>
</comments>
</file>

<file path=xl/sharedStrings.xml><?xml version="1.0" encoding="utf-8"?>
<sst xmlns="http://schemas.openxmlformats.org/spreadsheetml/2006/main" count="13498" uniqueCount="4306">
  <si>
    <t>附件1:</t>
  </si>
  <si>
    <t>西乡县2026年巩固拓展脱贫攻坚成果和乡村振兴项目库汇总表</t>
  </si>
  <si>
    <t>序号</t>
  </si>
  <si>
    <t>项目类型</t>
  </si>
  <si>
    <t>项目个数（个）</t>
  </si>
  <si>
    <t>项目预算总投资（万元）</t>
  </si>
  <si>
    <t>合计</t>
  </si>
  <si>
    <t>1.财政衔接资金</t>
  </si>
  <si>
    <t>2.其他涉农整合资金</t>
  </si>
  <si>
    <t>3.其他财政资金</t>
  </si>
  <si>
    <t>4.群众自筹等其他资金</t>
  </si>
  <si>
    <t>总计</t>
  </si>
  <si>
    <t>一、产业发展</t>
  </si>
  <si>
    <t>1.生产项目</t>
  </si>
  <si>
    <t>2.加工流通项目</t>
  </si>
  <si>
    <t>3.配套设施项目</t>
  </si>
  <si>
    <t>4.产业服务支撑项目</t>
  </si>
  <si>
    <t>5.金融保险配套项目</t>
  </si>
  <si>
    <t>6.高质量庭院经济</t>
  </si>
  <si>
    <t>7.新型农村集体经济发展项目</t>
  </si>
  <si>
    <t>二、就业项目</t>
  </si>
  <si>
    <t>1.务工补助</t>
  </si>
  <si>
    <t>2.就业</t>
  </si>
  <si>
    <t>3.创业</t>
  </si>
  <si>
    <t>4.乡村工匠</t>
  </si>
  <si>
    <t>5.公益性岗位</t>
  </si>
  <si>
    <t>三、乡村建设行动</t>
  </si>
  <si>
    <t>1.农村基础设施（含产业配套基础设施）</t>
  </si>
  <si>
    <t>2.人居环境整治</t>
  </si>
  <si>
    <t>3.农村公共服务</t>
  </si>
  <si>
    <t>4.村庄规划编制（含修编）</t>
  </si>
  <si>
    <t>四、易地搬迁后扶</t>
  </si>
  <si>
    <t>易地搬迁后扶</t>
  </si>
  <si>
    <t>五、巩固三保障成果</t>
  </si>
  <si>
    <t>1.住房</t>
  </si>
  <si>
    <t>2.教育</t>
  </si>
  <si>
    <t>3.健康</t>
  </si>
  <si>
    <t>4.综合保障</t>
  </si>
  <si>
    <t>六、乡村治理和农村精神文明建设</t>
  </si>
  <si>
    <t>1.乡村治理</t>
  </si>
  <si>
    <t>2.农村精神文明建设</t>
  </si>
  <si>
    <t>七、项目管理费</t>
  </si>
  <si>
    <t>项目管理费</t>
  </si>
  <si>
    <t>八、其他</t>
  </si>
  <si>
    <t>其他</t>
  </si>
  <si>
    <t>附件2:</t>
  </si>
  <si>
    <t>西乡县2026年巩固拓展脱贫攻坚成果和乡村振兴项目库明细表</t>
  </si>
  <si>
    <t>项目名称</t>
  </si>
  <si>
    <t>建设内容</t>
  </si>
  <si>
    <t>建设性质(新建、扩建、改建)</t>
  </si>
  <si>
    <t>实施地点（镇/村）</t>
  </si>
  <si>
    <t>绩效目标</t>
  </si>
  <si>
    <t>群众参与和利益联结机制（土地流转、带动生产、帮助产销对接、资产入股、收益分红等）</t>
  </si>
  <si>
    <t>绩效目标申报</t>
  </si>
  <si>
    <t>主管部门</t>
  </si>
  <si>
    <t>项目实施单位</t>
  </si>
  <si>
    <t>项目负责人</t>
  </si>
  <si>
    <t>联系电话</t>
  </si>
  <si>
    <t>项目建设期限</t>
  </si>
  <si>
    <t>资金规模和筹资方式</t>
  </si>
  <si>
    <t>受益对象（人）</t>
  </si>
  <si>
    <t>是否以工代赈方式实施项目</t>
  </si>
  <si>
    <t>是否到户项目</t>
  </si>
  <si>
    <t>是否脱贫村项目</t>
  </si>
  <si>
    <t>是否资产收益</t>
  </si>
  <si>
    <t>是否增加村集体经济收入</t>
  </si>
  <si>
    <t>年度总目标</t>
  </si>
  <si>
    <t>产出指标</t>
  </si>
  <si>
    <t>效益指标</t>
  </si>
  <si>
    <t>满意度</t>
  </si>
  <si>
    <t>合计（万元）</t>
  </si>
  <si>
    <t>其中：1.财政资金</t>
  </si>
  <si>
    <t>2.群众自筹等其他资金</t>
  </si>
  <si>
    <t>受益总人口数</t>
  </si>
  <si>
    <t>其中脱贫人口和监测对象人数</t>
  </si>
  <si>
    <t>是否资产收益扶贫</t>
  </si>
  <si>
    <t>资产收益分配方案（简述）</t>
  </si>
  <si>
    <t>村集体经济收入分配方案（简述）</t>
  </si>
  <si>
    <t>数量指标</t>
  </si>
  <si>
    <t>质量指标</t>
  </si>
  <si>
    <t>时效指标</t>
  </si>
  <si>
    <t>成本指标</t>
  </si>
  <si>
    <t>经济效益</t>
  </si>
  <si>
    <t>社会效益</t>
  </si>
  <si>
    <t>可持续效益</t>
  </si>
  <si>
    <t>财政衔接资金</t>
  </si>
  <si>
    <t>其他涉农整合资金</t>
  </si>
  <si>
    <t>其他财政资金</t>
  </si>
  <si>
    <t>总 计</t>
  </si>
  <si>
    <t>①种植业基地</t>
  </si>
  <si>
    <t>项目名称（命名格式：年度+县+镇+村+项目）</t>
  </si>
  <si>
    <t>2026年度西乡县城北街道余家山村百亩黄桃</t>
  </si>
  <si>
    <t>三组小寨坡新建黄桃100亩</t>
  </si>
  <si>
    <t>新建</t>
  </si>
  <si>
    <t>城北街道余家山村</t>
  </si>
  <si>
    <t>项目属于财政资金补助类，不形成资产。项目建成后，村集体发展黄桃提取收益的70%按差异分配要求，按折股量化收益分红给脱贫户和监测户。可带动15户45人，其中脱贫户5户13人在园区务工，户均年增收500元。</t>
  </si>
  <si>
    <t>带动15户45人，其中已脱贫户5户15人在园区务工，户均年增收500元，提高农户生产生活条件和生活质量。</t>
  </si>
  <si>
    <t>年内完成项目建设内容</t>
  </si>
  <si>
    <t>黄桃园基础设施100余亩</t>
  </si>
  <si>
    <t>项目验收合格率100%</t>
  </si>
  <si>
    <t>补助5万元</t>
  </si>
  <si>
    <t>带动农户15户</t>
  </si>
  <si>
    <t>户均年增收1000元</t>
  </si>
  <si>
    <t>长期</t>
  </si>
  <si>
    <t>≥92%</t>
  </si>
  <si>
    <t>县农业农村局</t>
  </si>
  <si>
    <t>城北街道</t>
  </si>
  <si>
    <t>姚春雨</t>
  </si>
  <si>
    <t>2026年1月-12月</t>
  </si>
  <si>
    <t>否</t>
  </si>
  <si>
    <t>是</t>
  </si>
  <si>
    <t>2026年度西乡县城北街道乔山村集体经济春季黑木耳产业项目</t>
  </si>
  <si>
    <t>发展春季黑木耳30万袋，每袋奖补0.8元。</t>
  </si>
  <si>
    <t>城北街道乔山村</t>
  </si>
  <si>
    <t>项目属于补助类不形成资产；村集体发展春季黑木耳提取收益的70%按差异化分配要求，按折股量化收益分红给脱贫户和监测户。通过收益分红等形式，计划带动30户脱贫户监测户，户均增收200元。受益农户65户172人其中受益脱贫户30户108人。</t>
  </si>
  <si>
    <t>通过收益分红等形式，计划带动30户脱贫户监测户，户均增收200元</t>
  </si>
  <si>
    <t>完成种植春季黑木耳30万袋</t>
  </si>
  <si>
    <t>种植春季黑木耳30万袋</t>
  </si>
  <si>
    <t>成活率95%以上</t>
  </si>
  <si>
    <t>完成及时率100%</t>
  </si>
  <si>
    <t>每袋奖补0.8元</t>
  </si>
  <si>
    <t>带动30户脱贫户监测户，户均增收200元</t>
  </si>
  <si>
    <t>受益农户50户，其中脱贫户监测户30户</t>
  </si>
  <si>
    <t>一年</t>
  </si>
  <si>
    <t>70%用于脱贫户监测户分红，30%留存村集体，壮大集体经济</t>
  </si>
  <si>
    <t>持续壮大集体经济</t>
  </si>
  <si>
    <t>2026年度西乡县城北街道乔山村集体经济香菇产业项目</t>
  </si>
  <si>
    <t>发展香菇500架</t>
  </si>
  <si>
    <t>项目属于经营性资产，建设完成后，资产权属归村集体所有，村集体明确资产管护责任人。村集体发展香菇提取收益的70%按差异化分配要求，按折股量化收益分红给脱贫户和监测户。通过收益分红等形式，计划带动30户脱贫户监测户，户均增收200元受益农户65户172人其中受益脱贫户30户108人。</t>
  </si>
  <si>
    <t>完成种植香菇500架</t>
  </si>
  <si>
    <t>种植香菇500架</t>
  </si>
  <si>
    <t>每架奖补约500元</t>
  </si>
  <si>
    <t>2026年度西乡县白龙塘镇丰宁村中药材种植项目</t>
  </si>
  <si>
    <t>发展淫羊藿、乌药中药材共50亩，每亩补助500元。</t>
  </si>
  <si>
    <t>白龙塘镇丰宁村</t>
  </si>
  <si>
    <t>项目属于产业补助类，不形成资产。按照村集体+农户的模式运营，所形成收益的70%用于所有集体经济成员分红，按照差异化原则倾斜脱贫户和监测户，30%用于集体经济滚动发展。通过自主发展入园务工、土地流转、收益分红等形带动15户农户，户均增收500元</t>
  </si>
  <si>
    <t>通过自主发展入园务工、土地流转、收益分红</t>
  </si>
  <si>
    <t>发展中药材共50亩</t>
  </si>
  <si>
    <t>发展中药材50亩</t>
  </si>
  <si>
    <t>项目验收
合格率96%</t>
  </si>
  <si>
    <t>完成
及时率
100%</t>
  </si>
  <si>
    <t>每亩补助500元。</t>
  </si>
  <si>
    <t>带动农
户，户均增收
500元</t>
  </si>
  <si>
    <t>受益人
口15户
43人</t>
  </si>
  <si>
    <t xml:space="preserve">
长期</t>
  </si>
  <si>
    <t>白龙塘
镇丰宁
村</t>
  </si>
  <si>
    <t>薛军强</t>
  </si>
  <si>
    <t>15户
43人</t>
  </si>
  <si>
    <t>6户
13人</t>
  </si>
  <si>
    <t>70%用于脱贫户分红，30%留存村集体，壮大集体经济。</t>
  </si>
  <si>
    <t>2026年度西乡县白龙塘镇田禾村乌药种植项目</t>
  </si>
  <si>
    <t>发展乌药中药材共300亩，每亩补助500元。</t>
  </si>
  <si>
    <t>白龙塘镇田禾村</t>
  </si>
  <si>
    <t>项目属于产业补助类，不形成资产。按照村集体+农户的模式运营，所形成收益的70%用于所有集体经济成员分红，按照差异化原则倾斜脱贫户和监测户，30%用于集体经济滚动发展。通过自主发展入园务工、土地流转、收益分红等形计划带动105户农户，其中带动48户脱贫户、监测户，预计户均增收500元以上。</t>
  </si>
  <si>
    <t>通过发展产业，计划带动48户脱贫户、监测户，户均增收500元左右。</t>
  </si>
  <si>
    <t>发展中药材共300亩。</t>
  </si>
  <si>
    <t>验收合格率100%</t>
  </si>
  <si>
    <t>带动农户105户，其中脱贫户、监测户48户，户均增收500元左右。</t>
  </si>
  <si>
    <t>受益农户105户，其中脱贫户、监测户48户</t>
  </si>
  <si>
    <t>2026年度西乡县白龙塘镇黑木耳产业发展项目</t>
  </si>
  <si>
    <t>白龙塘镇发展黑木耳85万袋，其中贯溪村15万袋、白龙社区70万袋，每袋奖补0.8元。</t>
  </si>
  <si>
    <t>贯溪村、白龙社区</t>
  </si>
  <si>
    <t>项目属于产业补助类，不形成资产。按照村集体+农户的模式运营，所形成收益的70%用于所有集体经济成员分红，按照差异化原则倾斜脱贫户和监测户，30%用于集体经济滚动发展。通过自主发展入园务工、土地流转、收益分红等形式计划带动270户915人，其中脱贫户及三类人300户851人。</t>
  </si>
  <si>
    <t>受益农户270户
915人</t>
  </si>
  <si>
    <t>发展黑木耳85万袋</t>
  </si>
  <si>
    <t>计划带动34户脱贫户及三类人群增收500元/户以上</t>
  </si>
  <si>
    <t>受益脱贫户及三类人群270户</t>
  </si>
  <si>
    <t>白龙塘镇
贯溪村、白龙社区</t>
  </si>
  <si>
    <t>2026年度西乡县沙河镇星火村食用菌产业项目</t>
  </si>
  <si>
    <t xml:space="preserve">1.新建钢结构生产用房280㎡(含砖混结构土烘房2座约60㎡）。
2.购置烘干设备20台（套）
</t>
  </si>
  <si>
    <t>沙河镇星火村</t>
  </si>
  <si>
    <t>1.财政资金形成资产为经营性资产，归村集体所有，确权移交后由村集体负责管护；2.采取“村集体+企业”的方式，与汉中聚星众源生态农业有限公司共同经营，经营主体每年按照不低于财政资金5%固定收益支给村集体，合同签订不低于5年；3.村集体制定收益分配方案，所得收益实行差异化发放，其中70%分配给脱贫户、监测户，30%壮大村集体经济；通过土地流转、务工、分红等方式，计划带动农户75户，其中脱贫户和监测户12户，预计户均增收500元以上。</t>
  </si>
  <si>
    <t>通过务工、收益分红等方式增收</t>
  </si>
  <si>
    <t>完成新建钢结构生产用房和烘干设备。</t>
  </si>
  <si>
    <t>新建钢结构生产用房280㎡(含砖混结构土烘房2座约60㎡），烘干设备20台（套）。</t>
  </si>
  <si>
    <t>项目工程完工及时率100%</t>
  </si>
  <si>
    <t>项目总投资30万元</t>
  </si>
  <si>
    <t>促进食用菌产业发展，带动农户75户，均增收500元以上。</t>
  </si>
  <si>
    <t>带动75户210人，其中脱贫户和监测户12户30人，</t>
  </si>
  <si>
    <t>≥10年</t>
  </si>
  <si>
    <t>余鲲</t>
  </si>
  <si>
    <t>70%用于脱贫户分红，30%壮大村集体经济</t>
  </si>
  <si>
    <t>壮大村集体经济收入</t>
  </si>
  <si>
    <t>2026年度西乡县沙河镇黑木耳产业项目</t>
  </si>
  <si>
    <t>发展黑木耳25万袋，其中：马踪滩村10万袋，洋溪村10万袋，男儿坝村5万袋.由村集体发展，每袋补助0.8元。</t>
  </si>
  <si>
    <t>沙河镇马踪滩村，洋溪村，男儿坝村</t>
  </si>
  <si>
    <t>1.项目属于菌包补助类，不形成资产；2.制定收益分配方案，实行差异化分配，其中60%用于脱贫户和监测户分红，40%用于壮大村集体，3.通过务工、收益分红等方式，计划带动39户77人脱贫户、监测户，预计年户均增收500元以上。</t>
  </si>
  <si>
    <t>通过务工收益分红等方式</t>
  </si>
  <si>
    <t>完成黑木耳种植25万袋</t>
  </si>
  <si>
    <t>种植黑木耳25万袋</t>
  </si>
  <si>
    <t>12个月</t>
  </si>
  <si>
    <t>每袋补助0.8元袋</t>
  </si>
  <si>
    <t>带动39户77人脱贫户、监测户，户均增收500元以上</t>
  </si>
  <si>
    <t>受益脱贫户、监测户39户77人</t>
  </si>
  <si>
    <t>1年</t>
  </si>
  <si>
    <t xml:space="preserve">沙河镇
</t>
  </si>
  <si>
    <t>0916-6366358</t>
  </si>
  <si>
    <t>60%用于脱贫户分红，40%壮大村集体经济</t>
  </si>
  <si>
    <t>新增</t>
  </si>
  <si>
    <t>2026年度西乡县两河口镇两河口社区中药材套种项目</t>
  </si>
  <si>
    <t>两河口社区中药材套种百合300亩，以农作物套种中药材方式增收</t>
  </si>
  <si>
    <t>两河口镇两河口社区</t>
  </si>
  <si>
    <t>1.项目财政资金产业补助类项目，不形成资产。2.通过项目实施发展社区农户种植中药材百合套种300亩，通过务工、分红等形式，预计种植户均增收500元以上.</t>
  </si>
  <si>
    <t>通过收益分红等形式，计划带动15户脱贫户、监测户，户均增收3000元.</t>
  </si>
  <si>
    <t>发展社区300户农户种植百合套种300亩</t>
  </si>
  <si>
    <t>项目总投入15万元</t>
  </si>
  <si>
    <t>带动96户脱贫户、监测户，户均增收300元.</t>
  </si>
  <si>
    <t>受益农户300户960人，其中受益脱贫人口96户386人</t>
  </si>
  <si>
    <t>两河口镇</t>
  </si>
  <si>
    <t>李昕</t>
  </si>
  <si>
    <t>2026年度西乡县两河口镇两河口社区椴木香菇项目</t>
  </si>
  <si>
    <t>新发展椴木香菇项目1000架</t>
  </si>
  <si>
    <t>项目属于经营性资产，建设完成后，资产权属归村集体所有，村集体明确资产管护责任人。2.通过项目实施发展椴木香菇项目1000架，带动农户通过务工增收，同时预计集体经济增收10万元以上.3.受益脱贫人口56户136人,户均增收2000元.</t>
  </si>
  <si>
    <t>集体经济形式新发展椴木香菇项目1000架</t>
  </si>
  <si>
    <t>项目总投入50万元</t>
  </si>
  <si>
    <t>带动56户脱贫户、监测户，户均增收2000元.</t>
  </si>
  <si>
    <t>受益农户120户380人，其中受益脱贫人口56户136人</t>
  </si>
  <si>
    <t>2026年度西乡县两河口镇两河口社区套种魔芋项目</t>
  </si>
  <si>
    <t>两河口社区魔芋套种项目100亩，以高杆农作物套种魔芋方式增加经济收入</t>
  </si>
  <si>
    <t>1.项目财政资金产业补助类项目，不形成资产。2.以高杆农作物套种魔芋方式套种魔芋项目100亩，通过务工、分红等形式，预计种植户均增收5000元以上。</t>
  </si>
  <si>
    <t>发展社区50户农户种植魔芋套种100亩</t>
  </si>
  <si>
    <t>发展社区60户农户种植魔芋套种100亩</t>
  </si>
  <si>
    <t>项目总投入5万元</t>
  </si>
  <si>
    <t>带动32户脱贫户、监测户，户均增收5000元.</t>
  </si>
  <si>
    <t>受益农户60户120人，其中受益脱贫人口32户68人</t>
  </si>
  <si>
    <t>2026年度西乡县两河口镇高潮村紫苏产业发展项目</t>
  </si>
  <si>
    <t>在高潮村种植紫苏150亩。</t>
  </si>
  <si>
    <t>两河口镇高潮村</t>
  </si>
  <si>
    <t>1.项目财政资金产业补助类项目，不形成资产。.村集体所得收益的70%按差异化分配要求，分配给脱贫户和监测户。通过务工、分红等形式，计划带动56户脱贫户监测户，预计户均增收600元以上。</t>
  </si>
  <si>
    <t>通过务工、分红等形式，计划带动56户脱贫户监测户，预计户均增收600元以上。</t>
  </si>
  <si>
    <t>在高潮村四组、六组种植紫苏100亩。</t>
  </si>
  <si>
    <t>项目总投资7.5万元</t>
  </si>
  <si>
    <t>带动56户脱贫户监测户，预计户均增收600元以上。</t>
  </si>
  <si>
    <t>受益脱贫户156户</t>
  </si>
  <si>
    <t>村集体所得收益的70%按差异化分配要求，分配给脱贫户和监测户。</t>
  </si>
  <si>
    <t>村集体所得收益的70%按差异化分配要求，分配给脱贫户和监测户。通过务工、分红等形式。</t>
  </si>
  <si>
    <t>2026年度西乡县两河口镇高潮村椴木产业发展项目</t>
  </si>
  <si>
    <t>椴木食用菌400架</t>
  </si>
  <si>
    <t xml:space="preserve">财政投资形成经营性资产归村集体所有，由村集体负责资产后续管护。村集体所得收益的70%按差异化分配要求，分配给脱贫户和监测户。通过务工、分红等形式，通过务工、分红等形式，计划带动56户脱贫户监测户，预计户均增收600元以上。
</t>
  </si>
  <si>
    <t>食用菌400架，每架成本约500元。</t>
  </si>
  <si>
    <t>项目总投资20万元</t>
  </si>
  <si>
    <t>财政投资形成经营性资产归村集体所有，由村集体负责资产后续管护。村集体所得收益的70%按差异化分配要求，分配给脱贫户和监测户。</t>
  </si>
  <si>
    <t>2026年度西乡县两河口镇红花村魔芋种植项目</t>
  </si>
  <si>
    <t>利用四组、五组高海拔优势，当年发展魔芋种植150亩，每亩补助500元</t>
  </si>
  <si>
    <t>两河口镇红花村</t>
  </si>
  <si>
    <t>1.项目属于产业补助类，不形成资产；。2.村集体所得收益的30%按差异化分配要求，分配给脱贫户和监测户。通过直接经营、务工、分红等形式，计划带动65户农户预计户均增收450元以上。</t>
  </si>
  <si>
    <t>通过收益分红等形式，计划带动50户脱贫户、监测户，65户一般户户均增收4350元.</t>
  </si>
  <si>
    <t>完成魔芋150亩种植，带动115户农户户均增收4350元，其中脱贫户、监测户50户</t>
  </si>
  <si>
    <t>年销售商品魔芋40万斤，实现产值100万元</t>
  </si>
  <si>
    <t>每亩补助500元</t>
  </si>
  <si>
    <t>带动25户脱贫户、监测户，40户一般户户均增收450元.</t>
  </si>
  <si>
    <t>当年</t>
  </si>
  <si>
    <t>村集体带动发展，统一销售，产值10%归村集体所有。集体经营收益30%分配给脱贫户、监测户，70%用于扩大生产</t>
  </si>
  <si>
    <t>村集体带动发展，统一销售，产值10%归村集体所有</t>
  </si>
  <si>
    <t>2026年度西乡县两河口镇三联村魔芋种植项目</t>
  </si>
  <si>
    <t>三联村五组茅坡山种植魔芋50亩。</t>
  </si>
  <si>
    <t>两河口镇三联村</t>
  </si>
  <si>
    <t>1.项目属于产业补助类，不形成资产；2.参与种植的农户按劳务量获得务工报酬；受益农户覆盖本村农户50户（其中脱贫户和监测户20户65人），脱贫户和监测户通过务工，户均增收1000元。</t>
  </si>
  <si>
    <t>在五组茅坡山种植50亩魔芋，带动农户务工和集体经济增收。</t>
  </si>
  <si>
    <t>在三联村五组茅坡山种植魔芋50亩</t>
  </si>
  <si>
    <t>种植魔芋50亩</t>
  </si>
  <si>
    <t>项目总投入2.5万元</t>
  </si>
  <si>
    <t>带动20户农户务工增收1000元.</t>
  </si>
  <si>
    <t>受益农户369户1144人</t>
  </si>
  <si>
    <t>持续壮大村集体经济收入</t>
  </si>
  <si>
    <t>2026年度西乡县堰口镇黑木耳产业项目</t>
  </si>
  <si>
    <t>堰口镇发展黑木耳159万袋，其中：穿心店村5万袋、大场村5万袋、大坪村8万袋、二郎村7万袋、分水岭村7万袋、葛家河村8万袋、古城社区8万袋、蒋家坝村5万袋、罗镇村7万袋、马桑村8万袋、牟家庄村7万袋、南坝村8万袋、三岔村8万袋、三合村5万袋、三郎村7万袋、三坪村5万袋、石梯村7万袋、司上社区8万袋、湾对坡村8万袋、西河村6万袋、堰口社区7万袋、堰塘湾村8万袋、岳岭村7万袋。</t>
  </si>
  <si>
    <t>堰口镇穿心店村、大坪村、分水岭村、葛家河村、古城社区、罗镇村等23个村</t>
  </si>
  <si>
    <t>1.项目属于产业补助类，不形成资产；。2.村集体所得收益的70%按股权量化方式分配。通过务工、分红等形式，计划带动脱贫户4347户9810人户均增收300元以上。</t>
  </si>
  <si>
    <t>带动生产
收益分红</t>
  </si>
  <si>
    <t>堰口镇发展黑木耳159万袋</t>
  </si>
  <si>
    <t>财政投入228.8万元</t>
  </si>
  <si>
    <t>通过收益分红、进园区务工等形式，计划带动4347户9810人脱贫户、监测户，户均增收300元以上</t>
  </si>
  <si>
    <t>受益脱贫户4347户9810人</t>
  </si>
  <si>
    <t>堰口镇</t>
  </si>
  <si>
    <t>李涛</t>
  </si>
  <si>
    <t>2026年度西乡县堰口镇古城社区集体经济紫皮马铃薯种植产业项目</t>
  </si>
  <si>
    <t>种植紫皮马铃薯100亩</t>
  </si>
  <si>
    <t>堰口镇古城社区</t>
  </si>
  <si>
    <t>1.项目属于产业补助类，不形成资产。2.村集体所得收益的70%按差异化分配要求，分配给脱贫户和监测户。3.通过务工、分红等形式，计划带动30户脱贫户监测户，预计户均增收300元以上。</t>
  </si>
  <si>
    <t>通过收益壮大集体经济，带动30户脱贫户监测户，预计户均增收300元以上。</t>
  </si>
  <si>
    <t>计划种植紫皮马铃薯100亩</t>
  </si>
  <si>
    <t>项目总投资5万元</t>
  </si>
  <si>
    <t>带动30户脱贫户监测户，预计户均增收300元以上。</t>
  </si>
  <si>
    <t>受益脱贫户30户</t>
  </si>
  <si>
    <t>2026年度西乡县堰口镇古城社区集体经济甜玉米种植产业项目</t>
  </si>
  <si>
    <t>种植甜玉米80亩</t>
  </si>
  <si>
    <t>1.项目属于产业补助类，不形成资产；。2.村集体所得收益的70%按差异化分配要求，分配给脱贫户和监测户。通过务工、分红等形式，计划带动35户脱贫户监测户，预计户均增收220元以上。</t>
  </si>
  <si>
    <t>通过收益壮大集体经济，带动35户脱贫户监测户，预计户均增收220元以上。</t>
  </si>
  <si>
    <t>计划种植甜玉米80亩</t>
  </si>
  <si>
    <t>项目总投资4万元</t>
  </si>
  <si>
    <t>带动35户脱贫户监测户，预计户均增收220元以上。</t>
  </si>
  <si>
    <t>受益脱贫户35户</t>
  </si>
  <si>
    <t>2026年度西乡县堰口镇罗镇村中中药材种苗培育基地建设项目</t>
  </si>
  <si>
    <t>1、新建中药材育苗大棚9个共3240㎡。：2、新建中药材育苗基地道路，长100米、宽4米，并进行路面硬化；3、新建挡墙451m³。</t>
  </si>
  <si>
    <t>堰口镇罗镇村</t>
  </si>
  <si>
    <t xml:space="preserve">财政投资形成经营性资产归村集体所有，由村集体负责资产后续管护。通过务工、土地流转等形式，计划带动15户农户，户均增收1000元。
</t>
  </si>
  <si>
    <t>通过务工、土地流转，计划带动15户农户，户均增收1000元。</t>
  </si>
  <si>
    <t>新建中药材育苗大棚9个共3240㎡。</t>
  </si>
  <si>
    <t>带动15户农户，户均增收1000元</t>
  </si>
  <si>
    <t>带动15户农户</t>
  </si>
  <si>
    <t>村集体用于发展产业，带动农户增收和壮大集体经济。</t>
  </si>
  <si>
    <t>2026年度西乡县堰口镇罗家河村智慧农业大棚建设项目</t>
  </si>
  <si>
    <t>1、新建全自动数字化智慧大棚14500㎡。（含水电等配套）
2、新建农产品加工分拣包装车间350㎡</t>
  </si>
  <si>
    <t>堰口镇罗家河村</t>
  </si>
  <si>
    <t xml:space="preserve">财政投资形成经营性资产归村集体所有，由村集体负责资产后续管护。项目建成后经营性资产租赁给第三方运营（用于种植各类高收益经济作物，种苗资金由运营方自筹），每年获取不低于项目总资金5%的收益，按照村集体经济组织章程进行分配，其中30%留存村集体用于滚动发展产业，70%用于群众分红。项目建设过程中通过务工等方式计划带动周边94户农户(其中脱贫户监测户共26户)，户均增收600元。
</t>
  </si>
  <si>
    <t>通过务工等方式计划带动94户农户(其中脱贫户监测户共26户)，户均增收600元。</t>
  </si>
  <si>
    <t>393.5万元</t>
  </si>
  <si>
    <t>带动94户农户(其中脱贫户监测户共26户)，户均增收600元。</t>
  </si>
  <si>
    <t>带动94户农户增收</t>
  </si>
  <si>
    <t>项目建成后经营性资产租赁给第三方运营，每年收益30%村集体用于发展产业，70%用于群众分红</t>
  </si>
  <si>
    <t>每年收益30%村集体留存用于持续壮大村集体经济收入，70%用于群众分红</t>
  </si>
  <si>
    <t>2026年西乡县茶镇发展桑园产业项目</t>
  </si>
  <si>
    <t>种植强桑：渔丰村60亩、木竹坝村100亩、南沟村80亩、老渔坝社区100亩、茶镇村300亩、龙泉村70亩、双河灌村50亩，合计760亩。</t>
  </si>
  <si>
    <t>茶镇</t>
  </si>
  <si>
    <t>1.财政投资形成经营性资产归村集体所有，由村集体负责资产后续管护。；2.收益分红，收益70%用于农户分红，30%用于壮大集体经济；3.计划带动373农户1153人（其中脱贫户、监测户83户249人）增收300元</t>
  </si>
  <si>
    <t>收益分红，收益70%用于农户分红，30%用于壮大集体经济。</t>
  </si>
  <si>
    <t>种植成活率90%</t>
  </si>
  <si>
    <t>完成率100%</t>
  </si>
  <si>
    <t>项目总投入152万元</t>
  </si>
  <si>
    <t>带动农户增收</t>
  </si>
  <si>
    <t>杨春波</t>
  </si>
  <si>
    <t>收益70%用于农户分红，30%用于壮大集体经济。计划带动373户增收</t>
  </si>
  <si>
    <t>2026年西乡县茶镇十二岭村六组中药材大黄种植项目</t>
  </si>
  <si>
    <t>拟在十二岭村六组现有100亩土地种植中药材大黄。</t>
  </si>
  <si>
    <t>茶镇十二岭村</t>
  </si>
  <si>
    <t>1.项目属于产业补助类，不形成资产；2.收益分红，收益70%用于农户分红，30%用于壮大集体经济；3.可带动420户农户其中116户脱贫户分红及增收。</t>
  </si>
  <si>
    <t>通过土地流转的形式可以带动17户农户增收；116户脱贫户及监测户收益分红</t>
  </si>
  <si>
    <t>拟在十二岭村六组现有100亩土地种植中药材大黄</t>
  </si>
  <si>
    <t>成活率98%以上</t>
  </si>
  <si>
    <t>项目工程完成及时率100%</t>
  </si>
  <si>
    <t>项目实施后可带动420户农户其中116户脱贫户分红及增收</t>
  </si>
  <si>
    <t>通过土地流转、进园务工等方式预计增收600元/年以上</t>
  </si>
  <si>
    <t>收益分红，村集体30%脱贫户70%，平均折股量化到户，重点人群倾斜配股</t>
  </si>
  <si>
    <t>2026年西乡县茶镇南沟村中药材种植项目</t>
  </si>
  <si>
    <t>南沟村辖区种植白芨50亩、大黄50亩。</t>
  </si>
  <si>
    <t>茶镇南沟村</t>
  </si>
  <si>
    <t>1.项目属于产业补助类，不形成资产；2.收益分红，收益70%用于农户分红，30%用于壮大集体经济；3.计划带动152户脱贫户、监测户，377人受益。</t>
  </si>
  <si>
    <t>通过收益分红等形式，计划带动152户脱贫户、监测户，377人受益.</t>
  </si>
  <si>
    <t>南沟村辖区种植白芨50亩、大黄50亩</t>
  </si>
  <si>
    <t>投资5万元</t>
  </si>
  <si>
    <t>有效提高村集体经济合作社增收</t>
  </si>
  <si>
    <t>受益脱贫户152户377人</t>
  </si>
  <si>
    <t>2026年西乡县茶镇茶镇村中药材种植项目</t>
  </si>
  <si>
    <t>茶镇村七组种植黄精100亩。</t>
  </si>
  <si>
    <t>茶镇茶镇村</t>
  </si>
  <si>
    <t>1.项目属于产业补助类，不形成资产；2.收益分红，收益70%用于农户分红，30%用于壮大集体经济；3.计划带动110户脱贫户、监测户，221人受益。</t>
  </si>
  <si>
    <t>通过收益分红等形式，计划带动110贫户、监测户，221人受益.</t>
  </si>
  <si>
    <t>受益脱贫户110户221人</t>
  </si>
  <si>
    <t>2026年度西乡县茶镇双河灌村集体经济椴木香菇种植项目</t>
  </si>
  <si>
    <t>发展椴木香菇3000架。</t>
  </si>
  <si>
    <t>茶镇双河灌村</t>
  </si>
  <si>
    <t>1.财政投资形成经营性资产归村集体所有，由村集体负责资产后续管护。；2.村集体所得收益的70%按差异化分配要求，分配给脱贫户和监测户。通过务工、分红等形式；3.计划带动128户330人脱贫户监测户，预计户均增收500元以上。</t>
  </si>
  <si>
    <t>通过收益分红、土地流转、务工形式，计划带动脱贫户、监测128户收，户均增收500元</t>
  </si>
  <si>
    <t>完成椴木香菇3000架</t>
  </si>
  <si>
    <t>椴木香菇3000架</t>
  </si>
  <si>
    <t>成活率85%</t>
  </si>
  <si>
    <t>项目总投入150万元</t>
  </si>
  <si>
    <t>带动128户脱贫户、监测户，户均增收500元</t>
  </si>
  <si>
    <t>受益脱贫户、监测户128户</t>
  </si>
  <si>
    <t>茶镇双河灌村村委会</t>
  </si>
  <si>
    <t>70%用于脱贫户、监测户分红，30%留存村集体，壮大集体经济</t>
  </si>
  <si>
    <t>村集体经济组织当年收益归全体成员所有,成员享有收益分配权,按照持股份份额分配。</t>
  </si>
  <si>
    <t>2026年度西乡县桑园镇胜利村种植中药材冬葵项目</t>
  </si>
  <si>
    <t>胜利村经济合作社种植中药材冬葵30亩</t>
  </si>
  <si>
    <t>桑园镇胜利村</t>
  </si>
  <si>
    <t>由村集体负责投资购买种苗栽植、采收、销售及管护。形成经营性资产归村集体所有，村集体所得收益的70%按差异化分配要求，分配给脱贫户和监测户，通过务工计划带动农户12户20人入园务工，其中脱贫户6户10人，预计户均增收200元以上。</t>
  </si>
  <si>
    <t>通过土地租赁、进社务工等形式，计划带动6户10人脱贫户，户均增收200元.</t>
  </si>
  <si>
    <t>种植冬葵30亩</t>
  </si>
  <si>
    <t>冬葵30亩</t>
  </si>
  <si>
    <t>成活率90%</t>
  </si>
  <si>
    <t>带动农户12户20人入园务工，其中脱贫户6户10人，预计户均增收200元以上。</t>
  </si>
  <si>
    <t>受益脱贫户6户12人</t>
  </si>
  <si>
    <t>陈丰霞</t>
  </si>
  <si>
    <t>2026年西乡县桑园镇黄花种植项目</t>
  </si>
  <si>
    <t>桑园镇8村1社区经济合作社带动农户套种黄花种植450亩（四坪村100亩、北沟村20亩、胜利村100亩、火地沟村20亩、七一村100亩、八一村10亩、神溪村20亩、桑园社区30亩、四合村50亩）</t>
  </si>
  <si>
    <t>桑园镇四坪村、北沟村、胜利村、火地沟村、七一村、八一村、神溪村、桑园社区、四合村</t>
  </si>
  <si>
    <t>1.项目属于财政资金产业补助类项目，不形成资产。2.集体所得收益的70%按差异化分配要求，分配给脱贫户和监测户。3.通过务工、分红等形式，计划带动226户脱贫户和监测户，预计户均增收200元以上。</t>
  </si>
  <si>
    <t>桑园镇8村1社区经济合作社带动农户套种黄花种植450亩。通过村经济合作社+农户+公司模式，村集体经济合作社提供种苗，农户分散种植，公司订单回收,群众收益有保障。</t>
  </si>
  <si>
    <t>四坪村100亩、北沟村20亩、胜利村100亩、火地沟村20亩、七一村100亩、八一村10亩、神溪村20亩、桑园社区30亩、四合村50亩</t>
  </si>
  <si>
    <t>壮大村集体经济年增收。脱贫户户均增收400元。</t>
  </si>
  <si>
    <t>带动农户350户发展产业，其中脱贫户226户</t>
  </si>
  <si>
    <t>≥15年</t>
  </si>
  <si>
    <t>桑园镇</t>
  </si>
  <si>
    <t>2026年1-12月</t>
  </si>
  <si>
    <t>2026年度西乡县村集体肉（蛋）鸡养殖殖奖补项目</t>
  </si>
  <si>
    <t>对5镇7村集体经济发展养鸡82000只进行产业补助，其中峡口镇峡口社区村集体发展10000只，沙河镇桐车村集体发展10000只、青龙嘴村集体发展10000只、西河口村集体发展10000只，城南街道五丰社区村集体发展10000只，骆家坝镇回龙村集体发展10000只，白龙塘镇朱家垭村集体发展10000只。</t>
  </si>
  <si>
    <t>峡口镇峡口社区、沙河镇桐车村、青龙嘴村、西河口村、城南街道五丰社区、骆家坝镇回龙村、，白龙塘镇朱家垭村</t>
  </si>
  <si>
    <t>1.项目属于产业补助类，不形成资产。2.通过务工、收益分红等形式，计划带动农户30户89人（其中脱贫户、监测户5户16人），产生效益后预计户年均增收800元</t>
  </si>
  <si>
    <t>通过务工、收益分红等</t>
  </si>
  <si>
    <t>对集体发展养鸡82000只补助</t>
  </si>
  <si>
    <t>发展养鸡82000只</t>
  </si>
  <si>
    <t>成活率92%</t>
  </si>
  <si>
    <t>补助36.9万元</t>
  </si>
  <si>
    <t>壮大村集体经济年增收。脱贫户户均增收800元。</t>
  </si>
  <si>
    <t>计划带动农户30户89人（其中脱贫户、监测户5户16人）</t>
  </si>
  <si>
    <t>2026年西乡县峡口镇麻柳村集体经济合作社黑木耳产业项目</t>
  </si>
  <si>
    <t>发展黑木耳种植20万袋</t>
  </si>
  <si>
    <t>峡口镇麻柳村</t>
  </si>
  <si>
    <t>1.项目属于产业补助类，不形成资产。2.集体所得收益的70%按差异化分配要求，分配给脱贫户和监测户。3.计划带动脱贫户、三类人群172户568人，产生效益后预计户年均增收150元</t>
  </si>
  <si>
    <t>计划带动脱贫户172户，产生效益后预计户年均增收150元</t>
  </si>
  <si>
    <t>完成黑木耳种植20万袋菌袋</t>
  </si>
  <si>
    <t>黑木耳种植20万袋菌袋</t>
  </si>
  <si>
    <t>成活率100%</t>
  </si>
  <si>
    <t>带动脱贫户、三类人群172户，产生效益后预计户年均增收150元</t>
  </si>
  <si>
    <t>收益脱贫户、三类人群172户</t>
  </si>
  <si>
    <t>朱铧</t>
  </si>
  <si>
    <t>2026年西乡县大河镇峰垭村150亩中药材种植项目</t>
  </si>
  <si>
    <t>种植大黄150亩</t>
  </si>
  <si>
    <t>大河镇峰垭村</t>
  </si>
  <si>
    <t>1.项目属于产业补助类，不形成资产。2.按照村集体+农户的模式运营，所形成收益的70%用于所有村集体经济成员分红，按照差异化原则倾斜脱贫户和监测户，30%用于集体经济滚动发展。3.通过自主发展、入园务工、土地留流转、收益分红等形式，计划带动105户407人，其中脱贫户、监测户36户116人，预计户均增收300元。</t>
  </si>
  <si>
    <t>自主发展、入园务工、土地留流转、收益分红等形式</t>
  </si>
  <si>
    <t>完成150亩大黄种植及后续管理</t>
  </si>
  <si>
    <t>带动105户407人，其中脱贫户、监测户36户116人，预计户均增收300元。</t>
  </si>
  <si>
    <t>受益脱贫户36户116人</t>
  </si>
  <si>
    <t>大河镇</t>
  </si>
  <si>
    <t>邱普高</t>
  </si>
  <si>
    <t>所形成收益的70%用于所有集体经济成员分红，按照差异化原则倾斜脱贫户和监测户，30%留存村集体经济合作社，壮大集体经济。</t>
  </si>
  <si>
    <t>2026年西乡县大河镇河西村100亩大黄种植项目</t>
  </si>
  <si>
    <t>种植大黄100亩</t>
  </si>
  <si>
    <t>大河镇河西村</t>
  </si>
  <si>
    <t xml:space="preserve">1.项目属于产业补助类，不形成资产。2.按照村集体+农户的模式运营，所形成收益的70%用于所有村集体经济成员分红，按照差异化原则倾斜脱贫户和监测户，30%用于集体经济滚动发展。3.通过自主发展、入园务工、土地留流转、收益分红等形式，计划带动89户293人，其中脱贫户、监测户51户164人，户均增收200元。 </t>
  </si>
  <si>
    <t>完成100亩大黄种植及后续管理</t>
  </si>
  <si>
    <t xml:space="preserve">带动89户293人，其中脱贫户、监测户51户164人，户均增收200元。 </t>
  </si>
  <si>
    <t>受益脱贫户51户164人</t>
  </si>
  <si>
    <t>2026年西乡县大河镇河西村100亩线椒种植项目</t>
  </si>
  <si>
    <t>种植线椒100亩</t>
  </si>
  <si>
    <t xml:space="preserve">1.项目属于产业补助类，不形成资产。2.按照村集体+农户的模式运营，所形成收益的70%用于所有村集体经济成员分红，按照差异化原则倾斜脱贫户和监测户，30%用于集体经济滚动发展。3.通过自主发展、入园务工、土地留流转、收益分红等形式，计划带动88户280人，其中脱贫户、监测户48户154人，预计户增收300元。 </t>
  </si>
  <si>
    <t>完成100亩线椒种植及后续管理</t>
  </si>
  <si>
    <t xml:space="preserve">带动88户280人，其中脱贫户、监测户48户154人，预计户增收300元。 </t>
  </si>
  <si>
    <t>受益脱贫户48户</t>
  </si>
  <si>
    <t>154</t>
  </si>
  <si>
    <t>2026年西乡县大河镇亢家坡村100亩当归种植项目</t>
  </si>
  <si>
    <t>种植当归100亩</t>
  </si>
  <si>
    <t>大河镇亢家坡村</t>
  </si>
  <si>
    <t>1.项目属于产业补助类，不形成资产。2.按照村集体+农户的模式运营，所形成收益的70%用于所有村集体经济成员分红，按照差异化原则倾斜脱贫户和监测户，30%用于集体经济滚动发展。3.通过自主发展、入园务工、土地留流转、收益分红等形式，计划带动37户120人，其中脱贫户、监测户14户45人，户均增收200元。</t>
  </si>
  <si>
    <t>完成100亩当归种植及后续管理</t>
  </si>
  <si>
    <t>带动37户120人，其中脱贫户、监测户14户45人，户均增收200元。</t>
  </si>
  <si>
    <t>受益脱贫户14户</t>
  </si>
  <si>
    <t>2026年西乡县大河镇楼房村椴木香菇种植项目</t>
  </si>
  <si>
    <t>发展椴木香菇200架</t>
  </si>
  <si>
    <t>大河镇楼房村</t>
  </si>
  <si>
    <t>1.财政投资形成经营性资产归村集体所有，由村集体负责资产后续管护。2..按照村集体+农户的模式运营，所形成收益的70%用于所有村集体经济成员分红，按照差异化原则倾斜脱贫户和监测户，30%用于集体经济滚动发展。3.通过自主发展、入园务工、土地留流转、收益分红等形式，计划带动209户669人，其中脱贫户、监测户75户246人，户均增收100元。</t>
  </si>
  <si>
    <t>完成200架椴木香菇种植及后续管理</t>
  </si>
  <si>
    <t>项目总投资10万元</t>
  </si>
  <si>
    <t>带动209户669人，其中脱贫户、监测户75户246人，户均增收100元。</t>
  </si>
  <si>
    <t>受益脱贫户75户</t>
  </si>
  <si>
    <t>2026年西乡县大河镇窝坝村60亩中药材种植项目</t>
  </si>
  <si>
    <t>种植乌药60亩</t>
  </si>
  <si>
    <t>大河镇窝坝村</t>
  </si>
  <si>
    <t>1.项目属于产业补助类，不形成资产。2.按照村集体+农户的模式运营，所形成收益的70%用于所有村集体经济成员分红，按照差异化原则倾斜脱贫户和监测户，30%用于集体经济滚动发展。3.通过自主发展、入园务工、土地留流转、收益分红等形式，计划带动30户90人，其中脱贫户、监测户16户32人，户均增收200元。</t>
  </si>
  <si>
    <t>完成50亩乌药种植及后续管理</t>
  </si>
  <si>
    <t>项目总投资3万元</t>
  </si>
  <si>
    <t>带动30户90人，其中脱贫户、监测户16户32人，户均增收200元。</t>
  </si>
  <si>
    <t>受益脱贫户16户</t>
  </si>
  <si>
    <t xml:space="preserve">2026年西乡县大河镇茶园村50亩中药材种植项目 </t>
  </si>
  <si>
    <t xml:space="preserve">种植大黄50亩    </t>
  </si>
  <si>
    <t>大河镇茶园村</t>
  </si>
  <si>
    <t>1.项目属于产业补助类，不形成资产。2.按照村集体+农户的模式运营，所形成收益的70%用于所有村集体经济成员分红，按照差异化原则倾斜脱贫户和监测户，30%用于集体经济滚动发展。3.通过自主发展、入园务工、土地留流转、收益分红等形式，计划带动81户260人，其中脱贫户、监测户35户105人，户均增收200元。</t>
  </si>
  <si>
    <t>完成50亩大黄种植及后续管理</t>
  </si>
  <si>
    <t>项目总投资2.5万元</t>
  </si>
  <si>
    <t>带动81户260人，其中脱贫户、监测户35户105人，户均增收200元。</t>
  </si>
  <si>
    <t>受益脱贫户35 户</t>
  </si>
  <si>
    <t>105</t>
  </si>
  <si>
    <t>2026年西乡县大河镇大河社区100亩中药材种植项目</t>
  </si>
  <si>
    <t>种植独角莲100亩</t>
  </si>
  <si>
    <t>大河镇大河社区</t>
  </si>
  <si>
    <t>1.项目属于产业补助类，不形成资产。2.按照村集体+农户的模式运营，所形成收益的70%用于所有村集体经济成员分红，按照差异化原则倾斜脱贫户和监测户，30%用于集体经济滚动发展。3.通过自主发展、入园务工、土地留流转、收益分红等形式，计划带动47户150人，其中脱贫户、监测户42户135人，户均增收200元。</t>
  </si>
  <si>
    <t>完成100亩独角莲种植及后续管理</t>
  </si>
  <si>
    <t>带动47户150人，其中脱贫户、监测户42户135人，户均增收200元。</t>
  </si>
  <si>
    <t>受益脱贫户监测户42户。</t>
  </si>
  <si>
    <t>135</t>
  </si>
  <si>
    <t>持续壮大村集体收入</t>
  </si>
  <si>
    <t>2026年西乡县白勉峡镇白勉峡社区桑园扩面项目</t>
  </si>
  <si>
    <t>桑园改良品种50亩，新增面积20亩</t>
  </si>
  <si>
    <t>扩建</t>
  </si>
  <si>
    <t>白勉峡镇白勉峡社区五组</t>
  </si>
  <si>
    <t>财政投资形成经营性资产归村集体所有，由村集体负责资产后续管护。村集体所得收益的70%按差异化分配要求，分配给脱贫户和监测户。通过务工、分红等形式，计划带动40户脱贫户监测户，预计户均增收1000元以上。</t>
  </si>
  <si>
    <t>通过收益分红等形式，计划带动40户脱贫户、监测户，户均增收1000元.</t>
  </si>
  <si>
    <t>桑园改良品种50亩，新增面积20亩。带动脱贫户40户产生效益后预计户每年增收1000元</t>
  </si>
  <si>
    <t>每亩2000元</t>
  </si>
  <si>
    <t>带动脱贫户40户产生效益后预计户每年增收1000元</t>
  </si>
  <si>
    <t>受益脱贫户40户</t>
  </si>
  <si>
    <t>白勉峡镇</t>
  </si>
  <si>
    <t>张飞</t>
  </si>
  <si>
    <t>项目收益作为集体经济年固定收入，由集体经济按分红方案给群众分红。</t>
  </si>
  <si>
    <t>持续壮大集体经济收入</t>
  </si>
  <si>
    <t xml:space="preserve"> 2026年度西乡县白勉峡镇白勉峡社区药材（黄柏）种植项目</t>
  </si>
  <si>
    <t>种植黄柏200亩</t>
  </si>
  <si>
    <t>白勉峡镇白勉峡社区</t>
  </si>
  <si>
    <t>村集体合作社将产业资金投入到企业进行黄柏种植，每年按财政资金投入5%给村集体经济分红，村集体所得收益制定收益分配方案，实行差异化分配，其中70%收益用于脱贫户和监测户分红，30%用于壮大村集体；带动脱贫户21户52人，预计户每年增收1000元</t>
  </si>
  <si>
    <t>集体经济合作社带动务工增收</t>
  </si>
  <si>
    <t>完成种植药材200亩 。带动脱贫户21户产生效益后预计户每年增收1000元</t>
  </si>
  <si>
    <t xml:space="preserve">完成种植药材200亩 </t>
  </si>
  <si>
    <t>550元/亩</t>
  </si>
  <si>
    <t>带动脱贫户21户产生效益后预计户每年增收1000元</t>
  </si>
  <si>
    <t>受益脱贫户21户52人</t>
  </si>
  <si>
    <t>2026年度西乡县白勉峡镇三岔河村集体经济特色产业种植项目</t>
  </si>
  <si>
    <t>对三岔河村集体12个大棚改造为高标准果蔬种植大棚用于村集体种植西瓜、白菜、蒜苗等：更换薄膜约4000平方米、按大棚实际面积加设遮荫架及遮荫网、防虫网、增加智能灌溉系统2套、水肥一体化滴灌设备2台。</t>
  </si>
  <si>
    <t>改建</t>
  </si>
  <si>
    <t>白勉峡镇三岔河村</t>
  </si>
  <si>
    <t xml:space="preserve">财政投资形成经营性资产归村集体所有，由村集体负责资产后续管护。村集体所得收益的70%按差异化分配要求，分配给脱贫户和监测户。通过务工、分红等形式，计划带动30户脱贫户监测户，预计户均增收500元以上。
</t>
  </si>
  <si>
    <t>通过收益分红、入园务工等形式，计划带动30户脱贫户、监测户，户均增收500元.</t>
  </si>
  <si>
    <t>对三岔河村集体12个大棚改造为高标准果蔬种植大棚：更换薄膜约4000平方米、按大棚实际面积加设遮荫架及遮荫网、防虫网、增加智能灌溉系统2套、水肥一体化滴灌设备2台。</t>
  </si>
  <si>
    <t>12个大棚改造：更换薄膜约4000平方米、按大棚实际面积加设遮荫架及遮荫网、防虫网、增加智能灌溉系统2套、水肥一体化滴灌设备2台。</t>
  </si>
  <si>
    <t>带动30户脱贫户、监测户，通过收益分红、入园务工等形式，户均增收500元</t>
  </si>
  <si>
    <t>受益脱贫户153户</t>
  </si>
  <si>
    <t>2026年西乡县白勉峡镇双庙村中药材种植</t>
  </si>
  <si>
    <t>新发展种植业。
1.四组戴家坪乌药种植50亩，黄柏树20亩，
2.马家山二台坪种植黄柏树20余亩。</t>
  </si>
  <si>
    <t>白勉峡镇双庙村</t>
  </si>
  <si>
    <t xml:space="preserve">财政投资形成经营性资产归村集体所有，由村集体负责资产后续管护。村集体所得收益的70%按差异化分配要求，分配给脱贫户和监测户。通过务工、分红等形式，计划带动14户监测户，预计户均增收400元以上。
</t>
  </si>
  <si>
    <t>通过务工、分红等形式，计划带动14户监测户，预计户均增收400元以上。</t>
  </si>
  <si>
    <t>中药材种植70亩。通过务工、分红等形式，计划带动14户监测户，预计户均增收400元以上。</t>
  </si>
  <si>
    <t>中药材种植70亩。</t>
  </si>
  <si>
    <t>带动14户监测户，户均增收400元.</t>
  </si>
  <si>
    <t>2026年度西乡县白勉峡镇双河村集体经济黑木耳种植项目</t>
  </si>
  <si>
    <t>发展黑木耳5万段</t>
  </si>
  <si>
    <t>白勉峡镇双河村</t>
  </si>
  <si>
    <t>1.项目属于产业补助类，不形成资产。通过务工、土地流转、收益分红等方式带动农户21户73人增收，带动脱贫户15户52人增收1000元。</t>
  </si>
  <si>
    <t>土地流转，带动生产。</t>
  </si>
  <si>
    <t>年集体经济发展黑木耳5万段。</t>
  </si>
  <si>
    <t>带动农户21户增收，带动脱贫户15户增收1000元，资产归村集体。</t>
  </si>
  <si>
    <t>村集体带动，收益分红</t>
  </si>
  <si>
    <t>2026年度西乡县子午镇蚕桑园桑树品种改良项目</t>
  </si>
  <si>
    <t>子午镇汉江村、罗家院村、耳扒村、三花石社区、段家营村原400亩低产桑园桑树品种更换新建为优质高产桑园。</t>
  </si>
  <si>
    <t xml:space="preserve">子午镇罗家院村、汉江村、耳扒村、三花石社区、段家营村
</t>
  </si>
  <si>
    <t>财政投资形成经营性资产归村集体所有，由村集体负责资产后续管护。村集体所得收益的70%按差异化分配要求，分配给脱贫户、监测户及全体股民。通过务工、土地流转、分红等形式，计划带动农户428户，预计户均增收300元。</t>
  </si>
  <si>
    <t>通过收益分红，入园务工等形式，计划带动428户，户均增收300元.</t>
  </si>
  <si>
    <t>对原400亩低产桑园桑树品种更换新建为优质高产桑园。</t>
  </si>
  <si>
    <t>400亩</t>
  </si>
  <si>
    <t>每亩补助2000元</t>
  </si>
  <si>
    <t>带动农户428户均增收400元.</t>
  </si>
  <si>
    <t>受益脱贫户、监测户14户</t>
  </si>
  <si>
    <t>15年</t>
  </si>
  <si>
    <t>子午镇</t>
  </si>
  <si>
    <t>李军杰</t>
  </si>
  <si>
    <t>2026年度西乡县子午镇回龙村集体经济种植项目</t>
  </si>
  <si>
    <t>种植柴胡100亩</t>
  </si>
  <si>
    <t>子午镇回龙村</t>
  </si>
  <si>
    <t xml:space="preserve">1.项目属于产业补助类，不形成资产。2。村集体所得收益的70%按差异化分配要求，分配给农户。通过土地流转务工、分红等形式，计划带动170户农户，预计户均增收200元以上。
</t>
  </si>
  <si>
    <t>通过收益分红等形式，计划带动153户，户均增收200元.</t>
  </si>
  <si>
    <t>带动153户农户均增收200元.</t>
  </si>
  <si>
    <t>受益农户153户</t>
  </si>
  <si>
    <t>2026年度西乡县私渡镇763亩中药材种植项目</t>
  </si>
  <si>
    <t>私渡镇发展中药材种植755亩。其中：四柏村种植元胡100亩、乌药120亩、玄60亩，天麻30亩。龙门村种植元胡200亩，乌药80亩。潘坝村种植玉竹30亩、元胡200亩、乌药100亩。新路村种植乌药30亩、元胡40亩，淫羊藿20亩。河湾村种植元胡30亩、乌药20亩、由村集体组织实施，每亩补助500元。</t>
  </si>
  <si>
    <t>私渡镇四柏村、龙门村、新路村、潘坝村、河湾村</t>
  </si>
  <si>
    <t>1.项目属于产业补助类，不形成资产。2.按照村集体+农户的模式运营，所形成收益的70%用于所有集体经济成员分红，按照差异化原则倾斜脱贫户和监测户，30%用于集体经济滚动发展。3.通过自主发展、入园务工、土地流转、收益分红等形式，计划带动300户750人农户，其中120户300人脱贫户户监测户，户均增收500元。</t>
  </si>
  <si>
    <t>通过自主发展、入园务工、土地流转、收益分红等形式，计划带动300户750人农户，其中120户300人脱贫户户监测户，户均增收500元。</t>
  </si>
  <si>
    <t>四柏村种植元胡100亩、乌药120亩、玄60亩，天麻30亩。龙门村种植元胡200亩，乌药80亩。潘坝村种植玉竹30亩、元胡200亩、乌药100亩。新路村种植乌药30亩、元胡40亩，淫羊藿20亩。河湾村种植元胡30亩、乌药20亩、由村集体组织实施，每亩补助500元。</t>
  </si>
  <si>
    <t>总投入38.15万元。</t>
  </si>
  <si>
    <t>通过自主发展、入园务工、土地流转、收益分红等形式，计划带动脱贫户监测户120户，户均增收500元。</t>
  </si>
  <si>
    <t>收益脱贫户监测户120户</t>
  </si>
  <si>
    <t>当年实施，当年结束</t>
  </si>
  <si>
    <t>私渡镇</t>
  </si>
  <si>
    <t>邱小林</t>
  </si>
  <si>
    <t>38.15</t>
  </si>
  <si>
    <t>所形成收益的70%用于所有集体经济成员分红，按照差异化原则倾斜脱贫户和监测户，30%用于集体经济滚动发展。</t>
  </si>
  <si>
    <t>2026年度西乡县杨河镇高土坝社区四季果园提升项目</t>
  </si>
  <si>
    <t>在高土坝社区集体经济果园安装防护网围栏长12000米、高1.5米；建设果园防冻设施500亩（采取3.2米水泥立柱加无纺布覆盖方式）。</t>
  </si>
  <si>
    <t>杨河镇高土坝社区</t>
  </si>
  <si>
    <t>项目属于公益性资产，建设完成后资产归村集体所有，由村集体对资产进行后续管护。项目实施期间务工的形式，计划带动50户脱贫户和监测户，户均增收500元。</t>
  </si>
  <si>
    <t>项目实施期间务工的形式，计划带动50户脱贫户和监测户，户均增收500元。</t>
  </si>
  <si>
    <t>安装防护网围栏长12000米、高1.5米；建设果园防冻设施500亩</t>
  </si>
  <si>
    <t>项目完成及时率100%</t>
  </si>
  <si>
    <t>项目总投入100万元</t>
  </si>
  <si>
    <t>提升果园防护条件增产增收</t>
  </si>
  <si>
    <t>持续使用10年</t>
  </si>
  <si>
    <t>杨河镇</t>
  </si>
  <si>
    <t>王飞飞</t>
  </si>
  <si>
    <t>2026年西乡县杨河镇高土坝社区全程机械化耕作项目</t>
  </si>
  <si>
    <t>对高土坝社区四组、五组、六组、八组和九组共350亩土地进行全程机械化耕作改造，配套建设机耕路及灌溉渠道。</t>
  </si>
  <si>
    <t>项目属于公益性资产，建设完成后资产归村集体所有，由村集体对资产进行后续管护。项目实施期间务工的形式，计划带动30户脱贫户和监测户，户均增收300元。</t>
  </si>
  <si>
    <t>项目实施期间务工的形式，计划带动30户脱贫户和监测户，户均增收300元。</t>
  </si>
  <si>
    <t>350亩土地进行全程机械化耕作改造，配套建设机耕路及灌溉渠道。</t>
  </si>
  <si>
    <t>项目总投入300万元</t>
  </si>
  <si>
    <t>2026年度西乡县杨河镇黑木耳产业项目</t>
  </si>
  <si>
    <t>计划发展黑木耳32万袋；其中峰坦村发展20万袋、西营村发展12万袋。</t>
  </si>
  <si>
    <t>杨河镇峰坦村、西营村</t>
  </si>
  <si>
    <t>项目属于菌包补助类，不形成资产。由村集体经济或委托种植大户进行实施；制定收益分配方案，村集体所得收益的70%按差异化分配要求，分配给脱贫户和监测户，30%留存村集体，壮大集体经济。通过务工、分工等方式，带动脱贫户及监测户46户107人，户均增收200元。</t>
  </si>
  <si>
    <t>通过务工、分工等方式，带动脱贫户及监测户46户107人，户均增收200元。</t>
  </si>
  <si>
    <t>完成32万袋黑木耳</t>
  </si>
  <si>
    <t>32万袋黑木耳</t>
  </si>
  <si>
    <t>项目总投资25.6万元。</t>
  </si>
  <si>
    <t>所得收益的70%按照差异化分配要求用于脱贫户和监测户分红，30%用于壮大村集体经济。</t>
  </si>
  <si>
    <t>2026年度西乡县杨河镇中药材种植项目</t>
  </si>
  <si>
    <t>发展艾草种植642亩，其中高家池村300亩、杨河村42亩、蒿坝台村100亩、峰坦200亩。</t>
  </si>
  <si>
    <t>杨河镇高家池、蒿坝台、杨河、中雨、峰坦</t>
  </si>
  <si>
    <t>项目属于财政资金产业发展补助类，不形成资产；村集体与汉中贵之艾公司签订订单收购协议，对艾草按市场价进行统一收购，所得收益的70%按照差异化分配要求用于脱贫户和监测户分红，30%用于壮大村集体经济。通过收益分红、经营主体带动务工等形式，计划带动农户50户150人，其中脱贫户及监测户8户21人，预计户均增收300元。</t>
  </si>
  <si>
    <t>通过收益分红、经营主体带动务工等形式，计划带动农户50户150人，其中脱贫户及监测户8户21人，预计户均增收300元。</t>
  </si>
  <si>
    <t>发展艾草种植642亩</t>
  </si>
  <si>
    <t>总投入32   万元</t>
  </si>
  <si>
    <t>2026年度西乡县高川镇宝华村苗木花卉基地“盘活一批”建设项目</t>
  </si>
  <si>
    <t>在宝华村一组和三组林下种植中药材淫羊藿200亩。</t>
  </si>
  <si>
    <t>高川镇宝华村</t>
  </si>
  <si>
    <t>项目属于经营性资产，资产归村集体所有，由村集体负责资产后续管护。过土地流转，人员务工的形式，计划带动农户78户403人脱贫户35户160人，监测户1户4人务工，预计户均增收600元以上。</t>
  </si>
  <si>
    <t>通过土地流转，人员务工，计划带动脱贫户35户120人，监测户1户4人务工，预计户均增收600元以上。</t>
  </si>
  <si>
    <t>在宝华村一组和三组林下种植中药材（淫羊藿）200亩</t>
  </si>
  <si>
    <t>≥98%</t>
  </si>
  <si>
    <t>项目建设时长12个月</t>
  </si>
  <si>
    <t>通过人员务工，带动农户收益</t>
  </si>
  <si>
    <t>扩大发展村集体经济，带动农户收益</t>
  </si>
  <si>
    <t>代立晖</t>
  </si>
  <si>
    <t>产生收益的70%用于农户分红，30%属于集体经济组织。</t>
  </si>
  <si>
    <t>2026年度西乡县高川镇桑树补植补栽项目</t>
  </si>
  <si>
    <t>在白云村七组茅坡梁（原桑树地）补植补栽桑树50亩，红庙村补植补栽桑树20亩。</t>
  </si>
  <si>
    <t>高川镇白云村</t>
  </si>
  <si>
    <t>财政投资形成经营性资产归村集体所有，由村集体负责资产后续管护。通过务工、桑叶收购等形式，计划带动农户103户271人，其中50户脱贫户131人3户监测户8人，预计户均增收1000元以上。</t>
  </si>
  <si>
    <t>通过土地流转及人员务工形式带动带动农户103户271人，其中50户脱贫户131人3户监测户8人，预计户均增收1000元以上。</t>
  </si>
  <si>
    <t>2026年在白云村组补植补载桑树50亩、红庙村20亩</t>
  </si>
  <si>
    <t>项目总投资14万元</t>
  </si>
  <si>
    <t>高川镇白云村、红庙村</t>
  </si>
  <si>
    <t>2026年度西乡县高川镇田垭河村中药材种植项目</t>
  </si>
  <si>
    <t>田垭河村二组发展种植艾蒿150亩</t>
  </si>
  <si>
    <t>高川镇田垭河村</t>
  </si>
  <si>
    <t>项目属于经营性资产，资产归村集体所有，由村集体负责资产后续管护。带动农户受益125户325人，其中脱贫户监测户51户103人，预计户均增收300元</t>
  </si>
  <si>
    <t>通过人员务工及收益分红，带动农户受益125户325人，其中脱贫户监测户51户103人，预计户均增收300元</t>
  </si>
  <si>
    <t>田垭河村二组连片发展种植艾蒿150亩</t>
  </si>
  <si>
    <t>种植中药材150亩</t>
  </si>
  <si>
    <t>2026年度西乡县高川镇鸳鸯池村魔芋种植基地及轨道建设项目</t>
  </si>
  <si>
    <t>种植魔芋200亩，建设轨道4公里。</t>
  </si>
  <si>
    <t>高川镇鸳鸯池村</t>
  </si>
  <si>
    <t>项目属于经营性资产，资产归村集体所有，由村集体负责资产后续管护。通过人员务工，带动农户收益带动85户163人（其中脱贫户10户24人）户均增收300元。</t>
  </si>
  <si>
    <t>通过人员务工，带动农户收益带动85户163人（其中脱贫户10户24人）户均增收300元。</t>
  </si>
  <si>
    <t>70%用于集体经济成员分红，30%留存集体壮大集体经济</t>
  </si>
  <si>
    <t>2026年度西乡县高川镇老君村山草经济园建设项目</t>
  </si>
  <si>
    <t>老君村种植益母草、夏枯草、对荆草200亩。</t>
  </si>
  <si>
    <t>高川镇老君村</t>
  </si>
  <si>
    <t>1.项目属于产业补助类，不形成资产。2.通过土地流转、人员务工带动收益农户40户203人，其中脱贫户9户33人，预计户均增收500元</t>
  </si>
  <si>
    <t>通过土地流转、人员务工带动收益农户40户203人，其中脱贫户9户33人，预计户均增收500元</t>
  </si>
  <si>
    <t>2026年度西乡县高川镇高桥村蔬菜保供基地建设项目</t>
  </si>
  <si>
    <t>高桥村砖厂土地及高桥村三组土地用于种植四季豆、黄瓜、南瓜、辣椒等蔬菜150亩。</t>
  </si>
  <si>
    <t>高川镇高桥村</t>
  </si>
  <si>
    <t>1.项目属于产业补助类，不形成资产。2.通过流转土地及人员务工带动农户收益52户312人，其中脱贫户6户42人，户均增收200元。</t>
  </si>
  <si>
    <t>通过流转土地种植蔬菜带动辖区内52户312人，其中脱贫户6户42人，户均增收200元。</t>
  </si>
  <si>
    <t>2026年度西乡县高川镇五星社区中药材种植项目</t>
  </si>
  <si>
    <t>中药材丹皮种植100亩。</t>
  </si>
  <si>
    <t>高川镇五星社区</t>
  </si>
  <si>
    <t>项目属于财政产业奖补类项目，不形成资产。通过人员务工，带动农户261户578人（其中脱贫户85户240人，监测户6户11人）户均增收200元。</t>
  </si>
  <si>
    <t>通过人员务工，带动农户261户578人（其中脱贫户85户240人，监测户6户11人）户均增收200元。</t>
  </si>
  <si>
    <t>中药材丹皮种植100亩</t>
  </si>
  <si>
    <t>收益提取70%为所有经济成员分红，提取30%用于发展集体经济，扶持社区公益事业开支，提取10%风险准备金。</t>
  </si>
  <si>
    <t>2026年度西乡县城南街道水东社区育苗大棚修复提升项目</t>
  </si>
  <si>
    <t>水东现代化农业种植示范园区原大棚更换修复10亩大棚薄膜,增加喷灌设施，大棚长80米，宽10米，10座。</t>
  </si>
  <si>
    <t>城南街道水东社区</t>
  </si>
  <si>
    <t>财政投资形成经营性资产归村集体所有，由村集体和陕西汉晶粮油有限公司联营，由企业生产育苗，收益给村集体分红，70%用于脱贫户分红，30%留存村集体，壮大集体经济。改变传统种植，推动机械化生产。计划带动农户52户200人，其中脱贫户监测户15户35人，户均增收200元以上。</t>
  </si>
  <si>
    <t>改善农户传统种植模式，企业工厂化育秧苗，利于机械化稻秧节省劳力，改变传统种植，推动机械化生产。计划带动农户52户200人，其中脱贫户监测户15户35人，户均增收200元以上。</t>
  </si>
  <si>
    <t>更换修复10亩大棚薄膜增加喷灌设施，大棚长80米，宽10米，10座。</t>
  </si>
  <si>
    <t>项目总投入18万元</t>
  </si>
  <si>
    <t>计划带动农户52户200人，其中脱贫户监测户15户35人，户均增收200元。</t>
  </si>
  <si>
    <t>5年</t>
  </si>
  <si>
    <t>城南街道办事处</t>
  </si>
  <si>
    <t>李勇</t>
  </si>
  <si>
    <t>2026年度西乡县城南街道五丰社区集体经济大棚改造建设项目</t>
  </si>
  <si>
    <t>1、在五丰社区七组改造维修黑木耳大棚70个；2、换填70个大棚沙土；3、深施有机肥50吨，新建分拣厂房600㎡，仓储库600㎡。</t>
  </si>
  <si>
    <t>城南街道五丰社区</t>
  </si>
  <si>
    <t>1.财政投资形成经营性资产归村集体所有，由村集体负责资产后续管护。2.村集体所得收益的70%按差异化分配要求，分配给脱贫户和监测户，30%留存集体滚动发展。通过务工、土地流转、收益分红等形式，计划直接带动138户322人，其中脱贫户和监测户135户313人，预计户均年增收400元以上。</t>
  </si>
  <si>
    <t>通过务工、土地流转、收益分红等形式，计划直接带动138户322人，其中脱贫户和监测户135户313人，预计户均年增收400元以上。</t>
  </si>
  <si>
    <t>项目验收格率100%</t>
  </si>
  <si>
    <t>项目总投资109万元</t>
  </si>
  <si>
    <t>村集体所得收益的70%按差异化分配要求，分配给脱贫户和监测户，30%留存集体滚动发展。持续壮大村集体经济收入。</t>
  </si>
  <si>
    <t>2026年度西乡县城南办水东社区赤松茸立体化种植基地建设（二期）</t>
  </si>
  <si>
    <t>新建爱尔兰蘑菇大棚10个面积3000平米，配套购置分体式制冷系统10套，水帘制冷系统10套，水井1口，配套建设给排水、电等基础设施。</t>
  </si>
  <si>
    <t>财政投资形成经营性资产归村集体所有，由村集体承租给西乡县午子农业有限责任公司使用，企业与村集体首次签订五年合同，每年按照不低于财政投入的5%（20万元）给村集体固定收益分红。集体收入70%差异化分红分配给脱贫户和监测户。企业在运营过程中，通过务工、收购原材料等方式带动农户48户100人，其中脱贫户10户20人，户均增收500元。</t>
  </si>
  <si>
    <t>固定收益分红、务工、原材料收购等</t>
  </si>
  <si>
    <t>新建爱尔兰蘑菇大棚10个面积3000平米</t>
  </si>
  <si>
    <t>财政资金395万元</t>
  </si>
  <si>
    <t>带动农户48户100人，其中脱贫户10户20人，户均增收500元。</t>
  </si>
  <si>
    <t>2026年度西乡县骆家坝镇松树村低效茶园改植换种奖补项目</t>
  </si>
  <si>
    <t>对50亩集中连片低效茶园进行改植换种</t>
  </si>
  <si>
    <t>骆家坝镇松树村</t>
  </si>
  <si>
    <t>通过项目实施，改良低效茶园50亩，提升50亩茶园品质和产量，提高20户农户收入，项目建成后由农户自行管护，受益20户56人，其中脱贫（监测）户4户11人</t>
  </si>
  <si>
    <t>通过改植换种提升茶叶品质，带动农户增收。</t>
  </si>
  <si>
    <t>改植换种50亩，带动农户增收500元以上。</t>
  </si>
  <si>
    <t>改植换种50亩</t>
  </si>
  <si>
    <t>每亩补贴1500元</t>
  </si>
  <si>
    <t>带动农户增收500元以上。</t>
  </si>
  <si>
    <t>受益20户56人，其中脱贫（监测）户4户11人</t>
  </si>
  <si>
    <t>县茶产业发展中心</t>
  </si>
  <si>
    <t>骆家坝镇</t>
  </si>
  <si>
    <t>张孝华</t>
  </si>
  <si>
    <t>骆家坝镇茶产业优质高效新品种选育及应用试点项目</t>
  </si>
  <si>
    <t xml:space="preserve"> 在回龙村仓坪连片栽种新品种黄金芽奶白茶70亩。</t>
  </si>
  <si>
    <t>骆家坝镇回龙村</t>
  </si>
  <si>
    <t>财政投资形成经营性资产归村集体经济所有，由村集体经济负责资产后续管护。村集体所得收益的70%按差异化分配要求，分配给脱贫户和监测户。通过务工、分红等形式，受益群众15户38人，其中脱贫户5户19人，预计户均增收500元以上。</t>
  </si>
  <si>
    <t>通过务工、分红等形式，受益群众15户38人，其中脱贫户5户19人，预计户均增收300元以上。</t>
  </si>
  <si>
    <t>栽种黄金芽奶白茶70亩</t>
  </si>
  <si>
    <t>项目总投入10.5万元</t>
  </si>
  <si>
    <t>受益群众15户38人，其中脱贫户5户19人，预计户均增收300元以上。</t>
  </si>
  <si>
    <t>骆家坝镇人民政府</t>
  </si>
  <si>
    <t>70%用于脱贫户分红，30%留存村集体，壮大集体经济，集体经济再次分配带动集体经济组织成员。</t>
  </si>
  <si>
    <t>经营主体每年按财政资金5%固定收益支付给村集体，村集体所得收益的70%用于脱贫户、监测户分红，30%用于壮大村集体经济</t>
  </si>
  <si>
    <t>2026年度西乡县全国绿色食品原料（茶叶）标准化生产基地建设项目</t>
  </si>
  <si>
    <t>建设绿色食品原料（茶叶）标准化生产基地1000亩，辐射全县茶园，获得全国绿色食品原料（茶叶）标准化生产基地称号。</t>
  </si>
  <si>
    <t>西乡县</t>
  </si>
  <si>
    <t>财政投资不形成资产。通过项目实施带动全县茶园，获得全国绿色食品原料（茶叶）标准化生产基地称号。</t>
  </si>
  <si>
    <t>通过茶叶产业发展带动群众增收</t>
  </si>
  <si>
    <t>建设标准化生产基地≥1000亩</t>
  </si>
  <si>
    <t>项目建设时长≤12个月</t>
  </si>
  <si>
    <t>项目总投入40万元</t>
  </si>
  <si>
    <t>带动全县茶园，获得全国绿色食品原料（茶叶）标准化生产基地称号</t>
  </si>
  <si>
    <t>西乡县茶产业发展中心</t>
  </si>
  <si>
    <t>苏适</t>
  </si>
  <si>
    <t>6222310</t>
  </si>
  <si>
    <t>2026年度西乡县茶鲜叶原料分级试点建设项目</t>
  </si>
  <si>
    <t>在全县范围内设置茶鲜叶原料分级试点4个，购置鲜叶色选机4台套进行示范推广。</t>
  </si>
  <si>
    <t>财政投资形成经营性资产归村集体所有，由村集体与试点经营主体共同负责资产后续管护；经营主体按财政资金的5%固定收益支付给村集体，不低5年，村集体所得收益由村集体确定分配方案；通过收益分红、经营主体带动等形式，预计带动174户524人发展茶产业，其中脱贫户、监测户39户110人，户均经济增收500元。</t>
  </si>
  <si>
    <t>通过带动生产、务工、资产入股、收益分红等方式带动群众增收。</t>
  </si>
  <si>
    <t>设置茶鲜叶原料分级试点4个，购置鲜叶色选机4台套</t>
  </si>
  <si>
    <t>项目总投入120万元</t>
  </si>
  <si>
    <t>户均增收500元</t>
  </si>
  <si>
    <t>带动174户524人发展茶产业，其中脱贫户、监测户39户110人</t>
  </si>
  <si>
    <t>经营主体按照财政投入资金比低于5%的收益上缴村集体，连续分红不低于5年。</t>
  </si>
  <si>
    <t>由村集体确定分配方案</t>
  </si>
  <si>
    <t>2026年度西乡县峡口镇江榜村茶叶工坊试点建设项目</t>
  </si>
  <si>
    <t>建设茶叶工坊5个。</t>
  </si>
  <si>
    <t>峡口镇江榜村</t>
  </si>
  <si>
    <t>财政投入形成奖补型到户资产。通过项目实施，提升5户农户茶叶加工技能水平，辐射带动周边农户10户32人，其中脱贫户和监测户2户5，户均增收500元。</t>
  </si>
  <si>
    <t>通过农户自主发展，并带动周边农户通过产销对接等方式增收</t>
  </si>
  <si>
    <t>项目总投入10万元</t>
  </si>
  <si>
    <t>带动10户32人，其中脱贫户和监测户2户5</t>
  </si>
  <si>
    <t>峡口镇</t>
  </si>
  <si>
    <t>2026年度西乡县白勉峡镇林下经济中药材种植项目</t>
  </si>
  <si>
    <t>新发展林下中药材1300亩。其中五间房村林下种植淫羊藿500亩；黄泥池村林下种植中药材五味子500亩、猪苓300亩。修建砂石生产路宽3.5米，长6公里。</t>
  </si>
  <si>
    <t>白勉峡镇五间房村、黄泥池村</t>
  </si>
  <si>
    <t>1.财政投资形成经营性资产归村集体所有，由村集体负责资产后续管护。2.村集体经济与经营主体合作模式运营，按照每年不低于财政投资5%的比例给村集体分红；3.通过入园务工、收益分红等方式，受益农户358户1017人，其中受益脱贫户118户344人，预计户均年增收300元。</t>
  </si>
  <si>
    <t>通过入园务工、收益分红等方式，预计户均年增收300元。</t>
  </si>
  <si>
    <t>新发展林下中药材1300亩。修建砂石生产路宽3.5米，长6公里。</t>
  </si>
  <si>
    <t>项目验收合格率95%</t>
  </si>
  <si>
    <t>补助500元/亩</t>
  </si>
  <si>
    <t>提高村集体经济收入，增加农户收入，预计户均年增收300元。</t>
  </si>
  <si>
    <t>受益农户358户1017人，其中受益脱贫户118户344人，预计户均年增收300元。</t>
  </si>
  <si>
    <t>县林业局</t>
  </si>
  <si>
    <t>60%用于脱贫户分红，40%留存村集体，壮大集体经济。</t>
  </si>
  <si>
    <t>2026年度西乡县桑园镇林下中药材种植项目</t>
  </si>
  <si>
    <t>林下种植中药材200亩。其中神溪村林下种植淫羊藿中药材100亩；七一村林下种植天麻100亩。支持采购淫羊藿种苗和天麻菌种及相关辅助材料。</t>
  </si>
  <si>
    <t>桑园镇神溪村、七一村</t>
  </si>
  <si>
    <t>财政投资形成经营性资产归村集体所有。通过该项目实施支持24户脱贫户增加工资性收入，预计户均年增收500元；通过村集体投资实现年度分红，以此用来壮大村集体经济。</t>
  </si>
  <si>
    <t>带动林地流转，周边农户务工，带动农户发展</t>
  </si>
  <si>
    <t>成活率90％</t>
  </si>
  <si>
    <t>每亩补助1000元</t>
  </si>
  <si>
    <t>增加村经济合作社收入和带动24户脱贫户务工增加工资性收入，户均年增收500元</t>
  </si>
  <si>
    <t>周边群众入园务工、其中受益脱贫户24户，户均年增收500元。</t>
  </si>
  <si>
    <t>3-10年</t>
  </si>
  <si>
    <t>桑园镇七一村、神溪村</t>
  </si>
  <si>
    <t>受益70%用于农户（脱贫户），30%留存村集体，壮大集体经济。</t>
  </si>
  <si>
    <t>2026年西乡县桑园镇黑木耳产业项目</t>
  </si>
  <si>
    <t>桑园镇4村经济合作社带动发展袋料黑木耳15万袋（桑园社区4万、胜利村2.5万、八一村3万、四坪村5.5万）</t>
  </si>
  <si>
    <t>桑园镇桑园社区、四坪村、胜利村、八一村</t>
  </si>
  <si>
    <t>1.项目属于财政资金产业补助类项目，不形成资产。。村集体所得收益的70%按差异化分配要求，分配给脱贫户和监测户。通过务工、分红等形式，计划带动农户68户147人，其中脱贫户24户51人，预计户均增收200元以上。</t>
  </si>
  <si>
    <t>通过土地租赁收益分红、进园务工等形式，计划带动5户脱贫户、监测户，户均增收200元.</t>
  </si>
  <si>
    <t>完成黑木耳种植15万袋（桑园社区4万、胜利村2.5万、八一村3万、四坪村5.5万）</t>
  </si>
  <si>
    <t>袋料黑木耳15万袋（桑园社区4万、胜利村2.5万、八一村3万、四坪村5.5万）</t>
  </si>
  <si>
    <t>每袋菌包成本1.9元/袋</t>
  </si>
  <si>
    <t>村集体经济合作社增收2万，带动农户68户147人，其中脱贫户24户51人，预计户均增收200元以上</t>
  </si>
  <si>
    <t>受益脱贫户24户51人</t>
  </si>
  <si>
    <t>2026年度西乡县桑园镇食用菌立体化种植基地建设</t>
  </si>
  <si>
    <t>新建爱尔兰蘑菇大棚10个面积3000平米，配套购置分体式制冷系统10套，水帘制冷系统10套，以及上下料设施设备1台套，配套建设100吨冷库1座，给排水、路等基础设施。</t>
  </si>
  <si>
    <t>桑园镇桑园社区</t>
  </si>
  <si>
    <t>财政投资形成经营性资产归村集体所有，由村集体承租给西乡县前升菌业有限公司使用，企业与村集体首次签订五年合同，每年按照不低于财政投入的5%（20万元）给村集体固定收益分红。集体收入70%差异化分红分配给脱贫户和监测户。企业在运营过程中，通过务工、收购原材料等方式带动农户38户80人，其中脱贫户8户20人，户均增收500元。</t>
  </si>
  <si>
    <t>财政资金398万元</t>
  </si>
  <si>
    <t>带动农户38户80人，其中脱贫户8户20人，户均增收500元。</t>
  </si>
  <si>
    <t>2026年度西乡县沙河镇林下淫羊藿种植项目</t>
  </si>
  <si>
    <t>种植淫羊藿600亩。其中李家沟村500亩，苦竹村100亩。</t>
  </si>
  <si>
    <t>沙河镇李家沟村、苦竹村</t>
  </si>
  <si>
    <t>1.项目属于财政资金产业补助类项目，不形成资产。2.村集体经济与经营主体合作模式运营，按照每年不低于财政投资5%的比例给村集体分红；3.通过入园务工、收益分红等方式，带动村集体和23户52人脱贫户、监测户增收，预计户均年增收500元。</t>
  </si>
  <si>
    <t>通过务工、林地入股、收益分红等方式</t>
  </si>
  <si>
    <t>合格率85%</t>
  </si>
  <si>
    <t>带动23户52人脱贫户、监测户，户均增收500元以上</t>
  </si>
  <si>
    <t>受益脱贫户、监测户23户52人</t>
  </si>
  <si>
    <t>10年</t>
  </si>
  <si>
    <t>1.财政投资形成经营性资产归村集体所有，由村集体负责资产后续管护。2.村集体经济与经营主体合作模式运营，承租企业和村集体首次签订3年期限合同，按照每年不低于财政投资5%的比例给村集体分红；合同期满后，根据市场情况再行签订每年“不低于财政投资5%+中药材销售约定比例”的分红；村集体所得收益按差异化60%分配给脱贫户和监测户。40%壮大集体经济。3.通过入园务工、收益分红等方式，带动村集体和23户52人脱贫户、监测户增收，预计户均年增收500元。</t>
  </si>
  <si>
    <t>2026年西乡县峡口镇集体经济合作社林下中药材种植项目</t>
  </si>
  <si>
    <t>林下种植中药材600亩。其中左溪村林下种植淫羊藿300亩；在江榜村五组林地套种魔芋300亩</t>
  </si>
  <si>
    <t>峡口镇左溪村江榜村</t>
  </si>
  <si>
    <t>项目属于财政资金产业奖补类，不形成资产。村集体所得收益的70%按差异化分配要求，给脱贫户和监测户，30%留存村集体，壮大集体经济。通过务工、分红等形式，计划带动154户脱贫户监测户，预计户均增收300元以上。</t>
  </si>
  <si>
    <t>村集体+大户带动，务工增收、收益分红等提高村集体经济收入，增加农户收入。</t>
  </si>
  <si>
    <t>林下种植 中药材600亩。其中左溪村林下种植淫羊藿300亩；在江榜村五组林地套种魔芋300亩</t>
  </si>
  <si>
    <t>验收合格率85%</t>
  </si>
  <si>
    <t>户均增收300元以上。</t>
  </si>
  <si>
    <t>带动154户脱贫户监测户</t>
  </si>
  <si>
    <t>后续保障机制健全</t>
  </si>
  <si>
    <t>2026年度西乡县子午镇檀树坪村集体经济银杏种植项目</t>
  </si>
  <si>
    <t>林地栽种叶用银杏50亩</t>
  </si>
  <si>
    <t>子午镇檀树坪村</t>
  </si>
  <si>
    <t xml:space="preserve">财政投资形成经营性资产归村集体所有，由村集体负责资产后续管护。村集体所得收益的70%按分配要求，分配给全村农户。通过务工、分红等形式，计划带动全村220户560人，预计户均增收200元以上。
</t>
  </si>
  <si>
    <t>通过收益分红等形式，计划带动220户560人，户均增收200元.</t>
  </si>
  <si>
    <t>带动220户农户560人，户均增收200元.</t>
  </si>
  <si>
    <t>受益全村农户220户560人</t>
  </si>
  <si>
    <t>2026年度西乡县堰口镇肖家湾村中药材育苗基地项目</t>
  </si>
  <si>
    <t>肖家湾六组搭建80亩遮阳棚；新建灌溉设施和排水系统；培育杜仲、淫羊藿苗80亩；配套围栏、仓库、管护用房等辅助设施。</t>
  </si>
  <si>
    <t>堰口镇肖家湾村</t>
  </si>
  <si>
    <t>1.财政投资形成经营性资产归村集体所有，由村集体负责资产后续管护。2.村集体经济与经营主体合作模式运营，按照每年不低于财政投资5%的比例给村集体分红；3.项目优先吸纳脱贫户到项目基地就业，预计直接带动25户脱贫户就业，户均年增收400元。</t>
  </si>
  <si>
    <t>通过收益分红、带动就业等形式，计划带动25户脱贫户、监测户，人均增收400元。</t>
  </si>
  <si>
    <t>搭建80亩遮阳棚；新建灌溉设施和排水系统；培育杜仲、淫羊藿苗80亩；配套围栏、仓库、管护房等辅助设施。</t>
  </si>
  <si>
    <t>培育杜仲、淫羊藿苗80亩</t>
  </si>
  <si>
    <t>项目总投入18万元。</t>
  </si>
  <si>
    <t>带动25户脱贫户就业，人均年增收400元。</t>
  </si>
  <si>
    <t>受益脱贫户25户</t>
  </si>
  <si>
    <t>2026年度西乡县白龙塘镇椴木香菇种植项目</t>
  </si>
  <si>
    <t>刘院村发展椴木香菇1000架。</t>
  </si>
  <si>
    <t>白龙塘镇刘院村</t>
  </si>
  <si>
    <t>1、财政投资形成经营性资产归村集体所有，村集体和经营主体合作运营（或村集体自营），按照《西乡县农村集体经济组织收益分配管理办法》收益30%留作公益金，剩余70%部分给向成员分红。2、通过务工、分红等形式，计划带动300户1248人增收，其中脱贫户（监测户）277户857人。产生效益后预计户均年增收400元。1</t>
  </si>
  <si>
    <t>通过土地流转、收益分红、务工等形式，产生效益后预计户均年增收400元。</t>
  </si>
  <si>
    <t>每架补助500元</t>
  </si>
  <si>
    <t>通过收益分红，务工等形式，带动300户1248人增收，其中脱贫户（监测户）277户857人。产生效益后预计户均年增收400元。</t>
  </si>
  <si>
    <t>受益农户300户1248人，其中脱贫户（监测户）277户857人</t>
  </si>
  <si>
    <t>3年</t>
  </si>
  <si>
    <t>按照收益30%留作公益金，剩余70%部分给向成员分红。</t>
  </si>
  <si>
    <t>按照《西乡县农村集体经济组织收益
分配管理办法》收益30%留作公益金，剩余70%部分给向成员分红。</t>
  </si>
  <si>
    <t>2026年度西乡县白勉峡镇椴木香菇种植项目</t>
  </si>
  <si>
    <t>新发展椴木香菇2000架。其中马家湾村1000架，火石滩村500架，双河村500架。</t>
  </si>
  <si>
    <t>白勉峡镇马家湾村、火石滩村双河村</t>
  </si>
  <si>
    <t xml:space="preserve">财政投资形成经营性资产归村集体所有，由村集体负责资产后续管护。村集体所得收益的70%按差异化分配要求，分配给脱贫户和监测户。通过务工、分红等形式，计划带动107户脱贫户监测户，预计户均增收600元以上。
</t>
  </si>
  <si>
    <t>通过劳务和收益分红等形式，计划带动农户482户，其中脱贫和监测户107户发展食用菌产业，产生效益后预计户均年增收600元。</t>
  </si>
  <si>
    <t>通过收益分红等形式，计划带动107户脱贫户、监测户，户均增收600元.</t>
  </si>
  <si>
    <t>受益脱贫户107户</t>
  </si>
  <si>
    <t>2026年度西乡县城北街道古元村椴木香菇种植项目</t>
  </si>
  <si>
    <t>购置青杠木1000架及菌种，烘干设备5台，种植椴木香菇1000架。</t>
  </si>
  <si>
    <t>城北办古元村</t>
  </si>
  <si>
    <t>项目属于经营性资产，资产权属归村集体所有，村集体和经营主体合作运营；村集体所得收益的70%分配给脱贫户和监测户，30%留存村集体，壮大集体经济。通过务工、分红等形式，计划带脱贫户、监测户23户73人，预计户均增收400元以上。</t>
  </si>
  <si>
    <t>村集体与经营主体合作，务工增收、收益分红等提高村集体经济收入，增加农户收入。</t>
  </si>
  <si>
    <t>购买青杠木1000架及菌种，烘干设备5台，种植椴木香菇1000架。</t>
  </si>
  <si>
    <t>成活率95%</t>
  </si>
  <si>
    <t>补助500元/架</t>
  </si>
  <si>
    <t>带动23户73人脱贫户发展食用菌，户均增收400元。</t>
  </si>
  <si>
    <t>受益脱贫户23户</t>
  </si>
  <si>
    <t>城北街道古元村</t>
  </si>
  <si>
    <t>2026年度西乡县子午镇椴木香菇产业发展项目</t>
  </si>
  <si>
    <t>新发展椴木香菇2000架。其中罗家院村500架、回龙村500架、汉江村500架,檀树坪村300架、响潭村200架。</t>
  </si>
  <si>
    <t xml:space="preserve">子午镇罗家院村、汉江村、回龙村
</t>
  </si>
  <si>
    <t>1.财政投资形成经营性资产归村集体所有，由村集体负责资产后续管护，2.村集体收益70%差异化分配给农户，30%留存村集体，壮大集体经济。3.通过劳务和收益分红等形式，计划带动农户482户，其中脱贫户137户发展食用菌产业，产生效益后预计户均年增收400元。</t>
  </si>
  <si>
    <t>通过收益分红，务工等形式，带动482户，其中脱贫户、监测户137户均增收400元。</t>
  </si>
  <si>
    <t>新发展椴木香菇2000架</t>
  </si>
  <si>
    <t>通过收益分红，务工等形式，计划带动150户，其中脱贫户、监测户95户均增收400元.</t>
  </si>
  <si>
    <t>受益农户150户</t>
  </si>
  <si>
    <t>2026年度西乡县堰口镇椴木香菇种植项目</t>
  </si>
  <si>
    <t>全镇新发展椴木香菇3500架，其中岳岭村500架、葛家河村500架、古城社区香菇500架、蒋家坝村500架、司上社区1000架、牟家庄500架。</t>
  </si>
  <si>
    <t>堰口镇岳岭村、葛家河村、古城社区、蒋家坝村、司上社区、牟家庄村</t>
  </si>
  <si>
    <t>财政投资形成经营性资产归村集体所有，由村集体负责资产后续管护。村集体所得收益按差异化分配要求，分配给脱贫户和监测户。通过务工、分红等形式，计划带动脱贫户监测户增收400元。</t>
  </si>
  <si>
    <t>通过收益分红等形式，计划带动脱贫户、监测户，户均增收400元。</t>
  </si>
  <si>
    <t>全镇累计发展椴木香菇3500架，其中岳岭村500架、葛家河村500架、古城社区香菇500架、蒋家坝村500架、司上社区1000架、牟家庄500架。</t>
  </si>
  <si>
    <t>合格率95%</t>
  </si>
  <si>
    <t>完成及时率98%</t>
  </si>
  <si>
    <t>带动农脱贫户</t>
  </si>
  <si>
    <t>受益脱贫户</t>
  </si>
  <si>
    <t>2026年西乡县峡口镇左溪村集体经济合作社椴木香菇种植项目</t>
  </si>
  <si>
    <t>发展椴木香菇2600架，购置烘干设备8台。</t>
  </si>
  <si>
    <t>峡口镇左溪村</t>
  </si>
  <si>
    <t>财政投资形成经营性资产归村集体所有，由村集体负责资产后续管护，村集体收益70%用于脱贫户分红，30%留存村集体，壮大集体经济。通过劳务和收益分红等形式，计划带动229户，其中199户561人脱贫户、监测户发展食用菌产业，产生效益后预计户均年增收400元。</t>
  </si>
  <si>
    <t>发展椴木香菇2600架，购置烘干设备8台</t>
  </si>
  <si>
    <t>通过劳务和收益分红等形式，计划带动229户623人，其中脱贫户176、监测户23户561人发展食用菌产业，产生效益后预计户均年增收400元。</t>
  </si>
  <si>
    <t>2026年度西乡县桑园镇椴木香菇种植项目</t>
  </si>
  <si>
    <t>桑园镇购买购买青杠木4000架及菌种，种植椴木香菇（胜利村500架、四坪村500架、神溪村1000架、北沟村1000架、桑园社区1000架）。</t>
  </si>
  <si>
    <t>桑园镇胜利村、四坪村、神溪村、北沟村、桑园社区</t>
  </si>
  <si>
    <t xml:space="preserve">财政投资形成经营性资产归村集体所有，由村集体负责资产后续管护。村集体所得收益的70%分配给脱贫户和监测户，30%留存村集体，壮大集体经济。通过务工、分红等形式，计划带脱贫户、监测户73户236人，预计户均增收300元以上。
</t>
  </si>
  <si>
    <t>通过土地租赁、收益分红、进园务工等形式，计划带动73户脱贫户、监测户，户均增收300元</t>
  </si>
  <si>
    <t>购买青杠木4000架及菌种，种植椴木香菇4000架。</t>
  </si>
  <si>
    <t>验收合格率90%</t>
  </si>
  <si>
    <t>带动脱贫户、监测户73户236人，户均增收300元</t>
  </si>
  <si>
    <t>受益脱贫户73户</t>
  </si>
  <si>
    <t>2026年西乡县茶镇龙泉村白果树种植项目</t>
  </si>
  <si>
    <t>林地种植矮化白果树100亩</t>
  </si>
  <si>
    <t>茶镇龙泉村</t>
  </si>
  <si>
    <t>财政投资形成经营性资产归村集体所有，由村集体负责资产后续管护。村集体所得收益的70%分配给脱贫户和监测户，30%留存村集体，壮大集体经济。通过务工、分红等形式，计划带脱贫户、监测户50户160人，预计户均增收300元以上。</t>
  </si>
  <si>
    <t>林地种植白果树100亩</t>
  </si>
  <si>
    <t>每年户均增收300元</t>
  </si>
  <si>
    <t>受益脱贫户50户160人</t>
  </si>
  <si>
    <t>2026年度西乡县沙河镇林下天麻种植项目</t>
  </si>
  <si>
    <t>林下种植天麻150亩（其中毛垭村70亩，青龙嘴村50亩、茶条村30亩），由村集发展。</t>
  </si>
  <si>
    <t>沙河镇毛垭村、青龙嘴村、茶条村</t>
  </si>
  <si>
    <t>1.财政投资形成经营性资产归村集体所有，由村集体负责资产后续管护。2.村集体制定收益分配方案，所得收益实行差异化分配，其中70%用于脱贫户、监测户分红。30%用于壮大村集体经济。3.通过入园务工、收益分红等方式，计划带动40户脱贫户、监测户，预计户均年增收500元以上。</t>
  </si>
  <si>
    <t>通过务工、收益分红等方式.</t>
  </si>
  <si>
    <t>每亩补助1000元。</t>
  </si>
  <si>
    <t>计划带动40户脱贫户及三类人群增收500元以上；</t>
  </si>
  <si>
    <t>受益脱贫户、监测户40户</t>
  </si>
  <si>
    <t xml:space="preserve">沙河镇毛垭村、青龙嘴村、茶条村
</t>
  </si>
  <si>
    <t>2026年度西乡县城北办古元村林下经济基地建设项目</t>
  </si>
  <si>
    <t>新建林区沙石生产道路12公里，宽3米，预埋φ15-20公分水泥制品排水涵管10处，新建200立方蓄水池3处，铺设φ10公分灌溉主管道4500余米，新建彩钢生产用房200㎡，完善配套相关水电路等基础设施。</t>
  </si>
  <si>
    <t>村集体经济+经营主体，财政投资形成经营性资产归村集体所有，由村集体负责资产后续管理。村集体所得收益的70%按差异化分配要求，分配给脱贫户和监测户。通过务工、分红等形式，计划带动全村64户254人，脱贫户10户30人、监测户12户36人，户均增收500元。</t>
  </si>
  <si>
    <t>通过收益分红等形式，带动农户64户254人，脱贫户10户30人、监测户12户36人，户均增收500元.</t>
  </si>
  <si>
    <t>项目总投入160万元</t>
  </si>
  <si>
    <t>带动农户64户254人，脱贫户10户30人、监测户12户36人，户均增收500元.</t>
  </si>
  <si>
    <t>农户64户254人，脱贫户10户30人、监测户12户36人</t>
  </si>
  <si>
    <t>佃光荣</t>
  </si>
  <si>
    <t>可持续增加村集体经济收入</t>
  </si>
  <si>
    <t>2026年度西乡县城北办古元村林下中药材种植项目</t>
  </si>
  <si>
    <t>林下种植中药材1300亩。其中连翘种植800亩、套种淫羊藿500亩。</t>
  </si>
  <si>
    <t>1.项目属于财政资金产业补助类项目，不形成资产，按照财政投入资金不低于5%固定收益上交村集体，由村集体负责资产后续管理。村集体所得收益的70%按差异化分配要求，分配给脱贫户和监测户。通过务工、分红等形式，计划带动24户114人，脱贫户8户20人，户均增收500元.。</t>
  </si>
  <si>
    <t>通过收益分红等形式，带动24户114人，脱贫户8户20人，户均增收500元。</t>
  </si>
  <si>
    <t>带动24户114人，脱贫户8户20人，户均增收500元。</t>
  </si>
  <si>
    <t>古元村</t>
  </si>
  <si>
    <t>2026年度西乡县沙河镇马踪村林下中药材种植项目</t>
  </si>
  <si>
    <t>林下种植中药材500亩。其中天麻50亩，淫羊藿300亩，猪苓150亩，百合100亩。</t>
  </si>
  <si>
    <t>沙河镇马踪村</t>
  </si>
  <si>
    <t>1.项目属于财政资金产业补助类项目，不形成资产，按照财政投入资金不低于5%固定收益上交村集体，由村集体负责资产后续管理。村集体所得收益的70%按差异化分配要求，分配给脱贫户和监测户。计划带动村35户143人，脱贫户、监测户20户81人，户均增收500元。</t>
  </si>
  <si>
    <t>通过务工、分红等形式，计划带动村35户143人，脱贫户、监测户20户81人，户均增收500元。</t>
  </si>
  <si>
    <t>林下种植中药材500亩。</t>
  </si>
  <si>
    <t>每亩补助500-1000元</t>
  </si>
  <si>
    <t>计划带动村35户143人，脱贫户、监测户20户81人，户均增收500元。</t>
  </si>
  <si>
    <t>2026年度西乡县沙河镇马踪村林下经济基地建设项目</t>
  </si>
  <si>
    <t>新建林区沙石生产道路6公里，宽3.5米，预埋φ15-20公分水泥制品排水涵管5处，新建200立方蓄水池3处，铺设φ10公分灌溉主管道4500余米，铁丝围栏2千余米，新建彩钢生产用房200㎡，完善配套相关水电路等基础设施。</t>
  </si>
  <si>
    <t>村集体经济+经营主体，财政投资形成经营性资产归村集体，集体和县两山生态资源资产经营管理有限公司共同合作运营，由集体负责资产后续管理。收益的70%按差异化分配要求，分配给脱贫户和监测户。通过务工、分红等形式，计划带动村50户173人，脱贫户、监测户22户86人，户均增收500元.。</t>
  </si>
  <si>
    <t>通过务工、分红等形式，计划带动村50户173人，脱贫户、监测户22户86人，户均增收500元.。.</t>
  </si>
  <si>
    <t>项目总投入140万元</t>
  </si>
  <si>
    <t>计划带动村50户173人，脱贫户、监测户22户86人，户均增收500元.</t>
  </si>
  <si>
    <t>②养殖业基地</t>
  </si>
  <si>
    <t>2026年度西乡县城北乔山村集体经济肉牛养殖场建设项目</t>
  </si>
  <si>
    <t>新建牛舍面积1000平方米、饲料存储厂房350平方米、三格式化粪池150立方米及预计100头肉牛的配套牛床、颈枷、食槽，自动饮水设备等。</t>
  </si>
  <si>
    <t>项目属于经营性资产，建设完成后，资产权属归村集体所有，村集体明确资产管护责任人。村集体建设牛舍提取收益的70%按差异化分配要求，按折股量化收益分红给脱贫户和监测户。通过收益分红等形式，计划带动45户脱贫户、监测户，户均增收400元。受益农户227户545人其中受益脱贫户45户181人。</t>
  </si>
  <si>
    <t>通过收益分红等形式，计划带动45户脱贫户、监测户，户均增收400元.</t>
  </si>
  <si>
    <t>牛舍面积1000平方米、饲料存储厂房350平方米、三格式化粪池150立方米及预计100头肉牛的配套牛床、颈枷、食槽，自动饮水设备等</t>
  </si>
  <si>
    <t>每平米补助500元</t>
  </si>
  <si>
    <t>带动45户脱贫户、监测户，户均增收400元.</t>
  </si>
  <si>
    <t>受益脱贫户45户</t>
  </si>
  <si>
    <t>城北办乔山村</t>
  </si>
  <si>
    <t>2026年度西乡县沙河镇毛垭村牛场扩建项目</t>
  </si>
  <si>
    <t>扩建繁育牛舍1500㎡，（含青储池、拌料棚，粪污熟化、分离设施棚等.</t>
  </si>
  <si>
    <t>沙河镇毛垭村</t>
  </si>
  <si>
    <t>1.财政投资形成资产为经营性资产，归村集体所有，由村集体负责资产后续管护；2.采取“村集体+企业”的方式，与城固县有红养殖场进行经营，经营主体每年按照不低于财政资金5%固定收益支给村集体，合同签订不低于5年；3.村集体制定收益分配方案，实行差异化发放，所得收益70%用于脱贫户、监测户分红，30%壮大村集体；通过务工、分红等方式，计划带动农户85户，其中脱贫户和监测户16户，预计户均增收500元以上。</t>
  </si>
  <si>
    <t>完成繁育牛舍建设</t>
  </si>
  <si>
    <t>扩建繁育牛舍1500㎡，（含青储池、拌料棚，粪污熟化、分离设施棚等</t>
  </si>
  <si>
    <t>项目总投资85万元</t>
  </si>
  <si>
    <t>促进肉牛产业发展，带动农户85户，均增收500元以上</t>
  </si>
  <si>
    <t>受益农户85户185人，其中脱贫户、监测户16户50人。</t>
  </si>
  <si>
    <t>2026年度西乡县沙河镇桐车村养殖项目</t>
  </si>
  <si>
    <t>1.新建6㎡鸡舍共计100个；2.安装铁栅栏2500米、鸡饮水管3000米；3.购买蛋鸡2万只。</t>
  </si>
  <si>
    <t>沙河镇桐车村</t>
  </si>
  <si>
    <t>1.财政投资形成经营性资产归村集体所有，由村集体负责资产后续管护；2.该项由村集体自主经营；3.村集体制定收益分配方案，所得收益实行差异化分配，其中70%用于脱贫户、监测户分红。30%用于壮大村集体经济；农户通过入园务工、收益分红等方式，计划带动农户450户，其中脱贫户和监测户172户，预计户均增收500元以上。</t>
  </si>
  <si>
    <t>完成鸡舍、配套设施后蛋鸡购置。</t>
  </si>
  <si>
    <t>完成新建6㎡鸡舍共计100个，安装铁栅栏2500米、鸡饮水管3000米，购置蛋鸡2万只。</t>
  </si>
  <si>
    <t>项目总投资76万元</t>
  </si>
  <si>
    <t>促进畜牧养鸡产业发展，计划带动农户450户其中脱贫户和监测户172，预计户均增收500元以上</t>
  </si>
  <si>
    <t>受益农户450户1210人，其中脱贫户和监测户172户678人</t>
  </si>
  <si>
    <t>≥5年</t>
  </si>
  <si>
    <t>2026年度西乡县两河口镇柏树垭村牛场建设项目</t>
  </si>
  <si>
    <t>新建肉牛养殖场1个，建圈舍1000平方米，购置加工设备2套，建设生产用房400平方米，新建化粪池1座，新建排污管道100米，水电等配套设施建设。</t>
  </si>
  <si>
    <t>两河口镇柏树垭村</t>
  </si>
  <si>
    <t xml:space="preserve">财政投资形成经营性资产归村集体所有，由村集体与经营主体共同负责资产后续管护，经营主体每年按财政资金5%固定收益支付给村集体，村集体所得收益的70%按差异化分配要求，分配给脱贫户和监测户。通过务工、分红等形式，计划带动380户脱贫户监测户，预计户均增收300元以上。
</t>
  </si>
  <si>
    <t>通过收益分红等形式，计划带动926户脱贫户、监测户，户均增收300元。</t>
  </si>
  <si>
    <t>新建肉牛养殖场1个，建圈舍1000平方米购置加工设备2套，建设管理用房400平方米，水电、排污、等配套设施建设。</t>
  </si>
  <si>
    <t>村集体所得收益的70%按差异化分配要求，分配给脱贫户和监测户，30%用于壮大村集体。通过务工、分红等形式，计划带动369户脱贫户监测户，预计户均增收300元以上。</t>
  </si>
  <si>
    <t>受益总户数农户926户，其中脱贫户（监测户）380户</t>
  </si>
  <si>
    <t>2026年度西乡县两河口镇黄家营村林下养鸡场建设项目</t>
  </si>
  <si>
    <t>新建500平养鸡场圈舍，，新建饲料加工房、仓储房及管护房各1间，配套建设粪污处理设施，500米钢制防护网及其他水电配套设施。</t>
  </si>
  <si>
    <t>两河口镇黄家营村</t>
  </si>
  <si>
    <t xml:space="preserve">财政投资形成经营性资产归村集体所有，由村集体负责资产后续管护。村集体所得收益的70%按差异化分配要求，分配给脱贫户和监测户。通过务工、分红等形式，计划带动25户脱贫户监测户，预计户均增收500元以上。
</t>
  </si>
  <si>
    <t xml:space="preserve">通过收益分红等形式，计划带动25户脱贫户、监测户，户均增收500元
</t>
  </si>
  <si>
    <t>500平养鸡场圈舍，新建饲料加工房、仓储房及管护房各1间，配套建设粪污处理设施，500米钢制防护网及其他水电配套设施。</t>
  </si>
  <si>
    <t>带动25户脱贫户、监测户，户均增收500元</t>
  </si>
  <si>
    <t>受益脱贫户，监测户25户</t>
  </si>
  <si>
    <t>2026年度西乡县两河口镇松花村家庭农场五黑鸡养殖扩建及配套设施项目</t>
  </si>
  <si>
    <t>新建孵化室60平方、储存室60平方、饲料加工厂房60平方、托温区60平方。</t>
  </si>
  <si>
    <t>两河口镇松花村</t>
  </si>
  <si>
    <t>项目属于经营性资产，建设完成后，资产权属归村集体所有，村集体明确资产管护责任人。扩大五黑鸡养殖基地规模，带动脱贫户17户36人增加经济收益。</t>
  </si>
  <si>
    <t>改善群众生产生活条件</t>
  </si>
  <si>
    <t>项目总投入25万元</t>
  </si>
  <si>
    <t>带动脱贫户17户36人增收</t>
  </si>
  <si>
    <t>带动脱贫户17户36人增加经济收益</t>
  </si>
  <si>
    <t>持续使用年限10年</t>
  </si>
  <si>
    <t>2026年度西乡县堰口镇肖家湾村规模化肉牛养殖场建设项目</t>
  </si>
  <si>
    <t xml:space="preserve">
1.养殖场房：新建8000平方米的现代化养殖场房。养殖场房具备良好的保温、通风、采光性能，为肉牛提供舒适的生长环境。
2.配套用房：建设防疫、精饲料储存区、养殖拌料区用房 1500 平方米，以及化粪池、干粪堆积区用房 1200 平方米。各功能区布局合理，满足养殖场日常运营和管理需求。</t>
  </si>
  <si>
    <t>项目建设期间优先吸纳脱贫户到项目基地就业，预计直接带动85名脱贫户就业，人均年增收600元。项目建成后为周边村剩余劳动力提供大量就业岗位。项目形成的经营性固定资产归肖家湾村村集体所有，通过租赁给企业获得稳定收益。</t>
  </si>
  <si>
    <t>通过带动就业等形式，计划带动85名脱贫户、监测户，人均增收600元。</t>
  </si>
  <si>
    <t>现代化养殖厂房8000平方米、建设办公、防疫、精饲料储存区、养殖拌料区用房 1500 平方米，以及化粪池、干粪堆积区用房 1200 平方米。</t>
  </si>
  <si>
    <t>项目总投入280万元。</t>
  </si>
  <si>
    <t>带动85名脱贫户就业，人均年增收600元。</t>
  </si>
  <si>
    <t>受益脱贫户85名</t>
  </si>
  <si>
    <t xml:space="preserve">2026年度西乡县堰口镇古城社区集体经济旧院黑鸡养殖产业项目
</t>
  </si>
  <si>
    <t>新建鸡舍面积300㎡，场地面积5000㎡，饲料存储厂房200㎡，项目建成后养殖规模可达养殖黑鸡10000只</t>
  </si>
  <si>
    <t xml:space="preserve">财政投资形成经营性资产归村集体所有，由村集体负责资产后续管护。村集体所得收益的70%按差异化分配要求，分配给脱贫户和监测户。通过务工、分红等形式，计划带动30户脱贫户监测户，预计户均增收100元以上。
</t>
  </si>
  <si>
    <t xml:space="preserve">通过务工、分红等形式，计划带动30户脱贫户监测户，预计户均增收100元以上。
</t>
  </si>
  <si>
    <t>项目总投资50万元</t>
  </si>
  <si>
    <t>带动30户脱贫户监测户，预计户均增收100元以上。</t>
  </si>
  <si>
    <t xml:space="preserve">堰口镇古城社区
</t>
  </si>
  <si>
    <t>2026年度西乡县堰口镇司上社区集体经济肉牛养殖场建设项目</t>
  </si>
  <si>
    <t>牛舍面积4500平方米、饲料存储厂房2000平方米、三格式化粪池4000立方米及配套设施。</t>
  </si>
  <si>
    <t>堰口镇司上社区五组、司上社区二组、司上社区三组</t>
  </si>
  <si>
    <t xml:space="preserve">财政投资形成经营性资产归村集体所有，由村集体负责资产后续管护。村集体所得收益的70%按差异化分配要求，分配给脱贫户和监测户。通过务工、分红等形式，计划带动50户脱贫户监测户，预计户均增收2500元以上。
</t>
  </si>
  <si>
    <t>通过收益分红等形式，计划带动30户脱贫户、监测户，户均增收2500元.</t>
  </si>
  <si>
    <t>牛舍面积4500平方米、厂房2000平方米、化粪池4000立方米。</t>
  </si>
  <si>
    <t>每平米补助1000元</t>
  </si>
  <si>
    <t>带动30户脱贫户、监测户，户均增收2500元.</t>
  </si>
  <si>
    <t>堰口镇司上社区</t>
  </si>
  <si>
    <t>2026年西乡县堰口镇西河村蚕室养殖项目及蚕室扩建建设项目</t>
  </si>
  <si>
    <t>新建蚕茧养殖床32张，蚕室改建采光通风恒温设施一套</t>
  </si>
  <si>
    <t>堰口镇西河村</t>
  </si>
  <si>
    <t>财政投资形成经营性资产归村集体所有，由村集体负责资产后续管护。村集体所得收益的70%按差异化分配要求，分配给脱贫户和监测户。通过入园务工、收益分红等形式，计划带动群众123户480人增收300元。</t>
  </si>
  <si>
    <t>计划带动脱贫户123户增收</t>
  </si>
  <si>
    <t>项目总投入35万元</t>
  </si>
  <si>
    <t>受益脱贫户123户</t>
  </si>
  <si>
    <t>2026年度西乡县茶镇老渔坝社区肉牛养殖场扩建项目</t>
  </si>
  <si>
    <t>肉牛场房旁新建畜水池长10米、宽10米、高2米，畜水200立方米；轻钢结构饲料库房500平方米，刮粪板2套等设施设备。</t>
  </si>
  <si>
    <t>茶镇老渔坝社区</t>
  </si>
  <si>
    <t>1.项目属于经营性资产，资产权属归村集体所有，村集体负责资产管护。2.由村集体和经营主体合作方式经营，经营主体按每年不低于财政投资资金的5%固定收益支付村经济合作社。村集体制定收益分配方案，所得收益的70%差异化分配给脱贫户和监测户。3.通过务工、分红等形式，计划带动15户56人，脱贫户监测户5户17人，预计户年均增收300元以上。</t>
  </si>
  <si>
    <t>通过务工、分红等形式，计划带动15户56人，脱贫户监测户5户17人，预计户年均增收300元以上。</t>
  </si>
  <si>
    <t>共计投资30万元</t>
  </si>
  <si>
    <t>带动15户56人，脱贫户监测户5户17人，预计户年均增收300元以上。</t>
  </si>
  <si>
    <t>持续壮大产业发展农民增收。</t>
  </si>
  <si>
    <t>2026年西乡县茶镇龙泉村四组养蚕室改造提升项目</t>
  </si>
  <si>
    <t>对龙泉村养蚕室增加四周墙长95米、高4米，安装窗户12套，通风设施设备。</t>
  </si>
  <si>
    <t>1.财政投资形成经营性资产归村集体所有，由村集体负责资产后续管护。2.村集体所得收益的70%按差异化分配要求，分配给脱贫户和监测户。通过务工、分红等形式，3.计划带动21户脱贫户监测户，预计户均增收1000元以上。</t>
  </si>
  <si>
    <t>通过收益分红等形式，计划带动21户脱贫户、监测户，户均增收1000元.</t>
  </si>
  <si>
    <t>项目建成后，每年可养蚕150张，年收入达40万元。</t>
  </si>
  <si>
    <t>项目建成后，每年可养蚕150张。</t>
  </si>
  <si>
    <t>项目总投入16万元</t>
  </si>
  <si>
    <t>带动21户脱贫户、监测户，户均增收1500元.</t>
  </si>
  <si>
    <t>受益脱贫户21户</t>
  </si>
  <si>
    <t>2026年度西乡县茶镇老渔坝社区蚕室建设项目</t>
  </si>
  <si>
    <t>二组车家沟新建蚕室400㎡，配备蚕台40套，储桑室100㎡等附属设施设备</t>
  </si>
  <si>
    <t>1.财政投资形成经营性资产归村集体所有，由村集体负责资产后续管护。2.村集体所得收益的70%按差异化分配要求，分配给脱贫户和监测户及全体股民。3.通过务工、土地流转、分红等形式，计划带动农户59户181人，其中脱贫户、监测户31户86人，预计户年均增收500元。</t>
  </si>
  <si>
    <t>计划带动农户59户181人，其中脱贫户、监测户31户86人，预计户年均增收500元。</t>
  </si>
  <si>
    <t>项目总投入86万元</t>
  </si>
  <si>
    <t>2026年西乡县茶镇渔丰村蚕室建设项目</t>
  </si>
  <si>
    <t>修建2处蚕室共400㎡，配套蚕台40套，储桑室200㎡，2处消毒室10㎡等附属设施设备</t>
  </si>
  <si>
    <t>茶镇渔丰村</t>
  </si>
  <si>
    <t>1.财政投资形成经营性资产归村集体所有，由村集体负责资产后续管护。2.村集体所得收益的70%按差异化分配要求，分配给脱贫户和监测户及全体股民。3.通过务工、土地流转、分红等形式，带动98户264人脱贫户、监测户增收</t>
  </si>
  <si>
    <t>带动98户264人脱贫户、监测户增收</t>
  </si>
  <si>
    <t>合格</t>
  </si>
  <si>
    <t>项目总投资117万元</t>
  </si>
  <si>
    <t>通过分红、务工、等方式户均预计增收200元/年以上</t>
  </si>
  <si>
    <t>可持续效益10年</t>
  </si>
  <si>
    <t>收益70%用于农户分红，30%用于壮大集体经济。带动98户264人脱贫户、监测户增收</t>
  </si>
  <si>
    <t>2026年度西乡县茶镇双河灌村集体经济蚕丝加工厂提升项目</t>
  </si>
  <si>
    <t>扩建蚕丝加工厂框架结构库房600平方米，移动式输送带一套、生物质锅炉（1吨）一台等附属设施设备</t>
  </si>
  <si>
    <t>1.财政投资形成经营性资产归村集体所有，由村集体负责资产后续管护。2.村集体制定收益分配方案，实行差异化分配，其中70%收益用于脱贫户和监测户分红，30%用于壮大集体经济。3.通过该项目实施可壮大集体经济，预计带动农户435户1295人，其中脱贫户、监测户128户330人，户均增收500元。</t>
  </si>
  <si>
    <t>通过收益分红、农产品收购、务工形式，计划带动脱贫户、监测128户收，户均增收500元</t>
  </si>
  <si>
    <t>项目总投入110万元</t>
  </si>
  <si>
    <t>带动435户农户，其中脱贫户监测户128户，预计户均增收每亩500元。</t>
  </si>
  <si>
    <t>2026年度西乡县茶镇木竹坝村蚕室新增配套设施</t>
  </si>
  <si>
    <t>蚕室需新增4台自动化养蚕床、1台钉钉簇采茧机、全自动切桑机2台</t>
  </si>
  <si>
    <t xml:space="preserve">新建 </t>
  </si>
  <si>
    <t>茶镇木竹坝村</t>
  </si>
  <si>
    <t>1.财政投资形成经营性资产归村集体所有，由村集体负责资产后续管护。2.村集体制定收益分配方案，实行差异化分配，其中70%收益用于脱贫户和监测户分红，30%用于壮大集体经济。3.通过收益分红等形式，计划带动13户脱贫户、监测户，户均增收2000元.</t>
  </si>
  <si>
    <t>通过收益分红等形式，计划带动13户脱贫户、监测户，户均增收2000元.</t>
  </si>
  <si>
    <t>项目总投入34.7万元</t>
  </si>
  <si>
    <t>预计带动13户脱贫户、监测户增收500元</t>
  </si>
  <si>
    <t>受益脱贫户13户</t>
  </si>
  <si>
    <t xml:space="preserve">茶镇木竹坝村 </t>
  </si>
  <si>
    <t>2026年度西乡县茶镇小蚕养育补贴</t>
  </si>
  <si>
    <t>小蚕养育1500张，每张补贴60元，蚕茧收购每斤补贴1元（每张蚕约90斤）。</t>
  </si>
  <si>
    <t>项目属于产业补助类，不形成资产，带动养蚕户增收。</t>
  </si>
  <si>
    <t>增加群众的积极性和收益</t>
  </si>
  <si>
    <t>小蚕养育1500张，每张补贴60元，蚕茧收购每斤补贴1元</t>
  </si>
  <si>
    <t>项目总投资22.5万元</t>
  </si>
  <si>
    <t>户增收1000元</t>
  </si>
  <si>
    <t xml:space="preserve"> 否</t>
  </si>
  <si>
    <t xml:space="preserve">是  </t>
  </si>
  <si>
    <t>2026年狮庄村集体经济合作社肉牛养殖项目</t>
  </si>
  <si>
    <t>改建500平米饲养场房，新建60平米饲料房、40平米生产房，硬化养殖厂道路100米，年饲养牛50头。</t>
  </si>
  <si>
    <t>峡口镇狮庄村</t>
  </si>
  <si>
    <t>财政投资形成经营性资产归村集体所有，由村集体负责资产后续管护，村集体收益70%用于脱贫户分红，30%留存村集体，壮大集体经济。通过劳务和收益分红等形式，计划带动230户，其中2009户700人脱贫户、监测户发展食用菌产业，产生效益后预计户均年增收400元。</t>
  </si>
  <si>
    <t>带动全村脱贫户户均增收200元</t>
  </si>
  <si>
    <t>改建500平米养殖圈舍，新建100平米附属房，硬化100米进场道路</t>
  </si>
  <si>
    <t>≤40万元</t>
  </si>
  <si>
    <t>2026年西乡县峡口镇井坝村肉牛养殖场扩建及青贮加工、储存设施升级项目</t>
  </si>
  <si>
    <t>新建1000㎡饲料加工车间、2座标准化青贮窖，总容量4000立方米；新建10栋标准化牛舍6000㎡；新建深度2.5m堆粪棚、化粪池、发酵池，1000㎡；修建消毒池2座。</t>
  </si>
  <si>
    <t>峡口镇井坝村</t>
  </si>
  <si>
    <r>
      <rPr>
        <sz val="12"/>
        <rFont val="宋体"/>
        <charset val="134"/>
      </rPr>
      <t>财政投资形成经营性资产归村集体所有，由陕西绿沃源生农业科技有限公司每年按照财政投资的5</t>
    </r>
    <r>
      <rPr>
        <sz val="12"/>
        <rFont val="SimSun"/>
        <charset val="134"/>
      </rPr>
      <t>％</t>
    </r>
    <r>
      <rPr>
        <sz val="12"/>
        <rFont val="宋体"/>
        <charset val="134"/>
      </rPr>
      <t>给村集体分红，同时吸纳约40名当地村民务工；养殖废弃物固液分离，厌氧发酵处理后转化为有机肥用于茶园、蔬菜、中草药种植等，带动当地种植业发展。</t>
    </r>
  </si>
  <si>
    <t>每年按照财政投资的5％给村集体分红；直接带动30名脱贫户就业，年增收120万元；每年收购农户4000吨玉米秸秆，增加群众收入共160万元；</t>
  </si>
  <si>
    <t>饲料加工车间1000㎡、标准化青贮窖2座；标准化牛舍10栋、6000㎡；堆粪棚、化粪池、发酵池1000㎡、深度2.6米；消毒池2座。</t>
  </si>
  <si>
    <t>≤695万元</t>
  </si>
  <si>
    <t>每年按照财政投资的5％给村集体分红；带动30名脱贫户年增收120万元；每年收购农户玉米秸秆群众增收160万元；年供160吨优质牛肉，保障肉食品供应安全</t>
  </si>
  <si>
    <t>受益农户660户1913人，其中脱贫户209户541人</t>
  </si>
  <si>
    <t>财政投资形成固定资产归村集体所有</t>
  </si>
  <si>
    <t>2026年度西乡县白勉峡镇树林坪村集体肉羊养殖项目</t>
  </si>
  <si>
    <t>新建羊舍300平米，水泥桩防护网2500米、购买种羊100只。</t>
  </si>
  <si>
    <t>白勉峡镇树林坪村</t>
  </si>
  <si>
    <t xml:space="preserve">财政投资形成经营性资产归村集体所有，由村集体负责资产后续管护。村集体所得收益的70%按差异化分配要求，分配给脱贫户和监测户。通过务工、分红等形式，计划带动全村365户增收，其中112户脱贫户监测户，预计户均增收300元以上。
</t>
  </si>
  <si>
    <t>通过务工、分红等形式，计划带动全村365户增收，其中112户脱贫户监测户，预计户均增收300元以上。</t>
  </si>
  <si>
    <t>新建羊舍300平米，水泥桩防护网2500米、购买种羊100只。带动全村357户增收，其中112户脱贫户监测户，预计户均增收300元以上。</t>
  </si>
  <si>
    <t>项目总投入90万元</t>
  </si>
  <si>
    <t>带动全村357户1035人增收，其中脱贫户监测户112户，336人，预计户均增收300元以上。</t>
  </si>
  <si>
    <t>带动全村357户增收，其中112户脱贫户监测户</t>
  </si>
  <si>
    <t>2026年度西乡县白勉峡镇火石滩村肉羊养殖园区提升项目</t>
  </si>
  <si>
    <t>1、新建4号圈舍旁挡墙，长200米、墙身高3米及排水渠900米；2、新建10m³蓄水池一座，铺设63PE进水管100米；3、新建人畜消毒设施一套。4、购置5套羊棚自动清粪系统。5、新建高标准羊舍600平方及内部水电配套设施。</t>
  </si>
  <si>
    <t>白勉峡镇火石滩村</t>
  </si>
  <si>
    <t>1、项目形成的资产属于经营性资产，资产权属归村集体所有；实行村企合作，由汉中锦润佳禾农业发展有限公司负责经营，签订协议不低于3年。2、制定受益分配方案，实行差异化分配，其中70%收益用于脱贫户和监测户分红，30%用于壮大村集体经济。3、固定收益按不低于财政资金的5%收取。4、通过项目实施带动群众就近务工，受益总人口120户386人带动直接受益脱贫人口（含监测对象）35户112人，脱贫户收益分红户均增收500元以上。</t>
  </si>
  <si>
    <t>实行村企合作，由汉中锦润佳禾农业发展有限公司负责经营，签订协议不低于3年。制定受益分配方案，实行差异化分配，其中70%收益用于脱贫户和监测户分红，30%用于壮大村集体经济。固定收益按不低于财政资金的5%收取。</t>
  </si>
  <si>
    <t>1、200米挡墙、排水渠900米；2、10m³蓄水池1座、进水管100米；3、人畜消毒设施一套；4、自动清粪系统5套；5、羊舍600㎡及配套设施。</t>
  </si>
  <si>
    <t>总投资185万</t>
  </si>
  <si>
    <t>脱贫户收益分红户均增收500元以上</t>
  </si>
  <si>
    <t>受益总人口120户386人，受益脱贫人口（含监测对象）35户112人</t>
  </si>
  <si>
    <t>实行差异化分配，其中70%收益用于脱贫户和监测户分红，30%用于壮大村集体经济。</t>
  </si>
  <si>
    <t>2026年西乡县子午镇耳扒村养蚕大棚优化提升项目</t>
  </si>
  <si>
    <t>对耳扒村一组原有的养蚕大棚以及蚕棚内的配套设施进行优化提升（对1200平米养蚕大棚加高到4.5米、蚕室内地面硬化1200平米，购置52套自动升降现代化蚕台。）</t>
  </si>
  <si>
    <t>子午镇耳扒村</t>
  </si>
  <si>
    <t>财政投资形成经营性资产归村集体所有，由村集体负责资产后续管护。村集体所得收益的70%分配给脱贫户和监测户，30%留存村集体，壮大集体经济。通过务工、收益分红等形式，计划带动吸纳50户106人，预计户均年增收300元，村集体经济每年增收2万元。</t>
  </si>
  <si>
    <t>村集体带动，务工带动，收益分红</t>
  </si>
  <si>
    <t>完成1200㎡蚕室改造升高到4.5米，1200㎡蚕室地面硬化8cm。购置、购置52套自动升降现代化蚕台</t>
  </si>
  <si>
    <t>改造蚕室1200平米，</t>
  </si>
  <si>
    <t>带动53户脱贫户，户均增收500元</t>
  </si>
  <si>
    <t>受益脱贫户50户</t>
  </si>
  <si>
    <t>集体带动，投资形成的资产归村经济合作社所有，70%用于脱贫户分红，30%留存村集体，壮大集体经济。</t>
  </si>
  <si>
    <t>集体产生的收益按照集体3：农户7的比例进行收益分红，集体的30%用于产业提升及滚动发展。</t>
  </si>
  <si>
    <t>2026年西乡县子午镇回龙村养蚕大棚优化提升项目</t>
  </si>
  <si>
    <t>对回龙村三组原有的养蚕大棚以及蚕棚内的配套设施进行优化提升（对840平米养蚕大棚加高到4.5米、购置48套自动升降现代化蚕台），硬化长130米、宽3.5米、厚18厘米产业路。</t>
  </si>
  <si>
    <t>财政投资形成经营性资产归村集体所有，由村集体负责资产后续管护。村集体所得收益的70%分配给脱贫户和监测户，30%留存村集体，壮大集体经济。通过务工、收益分红等形式，计划带动吸纳73户190人，预计户均年增收300元，村集体经济每年增收2万元。</t>
  </si>
  <si>
    <t>完成840㎡蚕室改造升高到4.5米，购置、购置48套自动升降现代化蚕台、硬化长130米、宽3.5米、厚18厘米产业路</t>
  </si>
  <si>
    <t>改造蚕室840平米，</t>
  </si>
  <si>
    <t>项目总投入80万元</t>
  </si>
  <si>
    <t>带动90户农户，户均增收300元</t>
  </si>
  <si>
    <t>2026年度西乡县私渡镇潘坝村养殖场配套设施建设项目</t>
  </si>
  <si>
    <t>硬化产业路800米，宽3.5米、厚18厘米；新建黑膜池一处，占地1.5亩，黑膜池容积为5000立方米，铺设90PE管道300米，防护网200米；新建300米深抽水井一座。</t>
  </si>
  <si>
    <t>私渡镇潘坝村</t>
  </si>
  <si>
    <t>1.财政投资建设的路属于公益性资产，黑膜池形成经营性资产，均归村集体所有，由村集体负责资产后续管护。2.项目建设完成之后以租赁方式经营，村集体所得收益的70%按差异化分配要求，分配给脱贫户和监测户,30%用于壮大集体经济滚动发展。3.通过项目实施，带动生猪养殖场发展，受益农户64户136人，其中脱贫户20户43人，户均增收200元以上。</t>
  </si>
  <si>
    <t>通过入园务工、带动生产等方式，计划带动20户脱贫户（包含监测户），户均增收200元以上。</t>
  </si>
  <si>
    <t>基础设施建设投入166万元</t>
  </si>
  <si>
    <t>带动20户脱贫户、监测户，户均增收200元。</t>
  </si>
  <si>
    <t>受益脱贫户20户</t>
  </si>
  <si>
    <t>2026年度西乡县私渡镇龙门村集体经济肉牛养殖场建设项目</t>
  </si>
  <si>
    <t>龙门村四组新建养殖厂房2000平米，饲料储存及生产用房500平方米，尿液处理池100平米，干粪房100平米，硬化道路长50米、宽3米，配备100KVA变压器一台，养殖肉牛规模可达100头。</t>
  </si>
  <si>
    <t>私渡镇龙门村</t>
  </si>
  <si>
    <t>1.财政投资形成经营性资产归村集体所有，村集体负责资产后续管护。2.项目建成后由村集体租赁给企业或农户，经营主体每年不低于财政资金的5%给村集体分红，村集体所得收益的70%按差异化分配给脱贫户和监测户；3.通过务工、分红等形式计划带动农户95户155人，其中监测户、脱贫户70户105人，预计户均增收1000元。</t>
  </si>
  <si>
    <t>集体经济合作社带动，资产收益分红，计划带动脱贫户、监测户70户，户均增收1000元。</t>
  </si>
  <si>
    <t>新建养殖厂房2000平米，饲料储存及管理间500平方米，尿液处理池100平米，干粪房100平米，硬化道路长50米、宽3米，配备100KVA变压器一台。</t>
  </si>
  <si>
    <t>总投入150万元。</t>
  </si>
  <si>
    <t>带动70户脱贫户、监测户，户均增收1000元。</t>
  </si>
  <si>
    <t>受益脱贫户70户</t>
  </si>
  <si>
    <t>2026年西乡县私渡镇四柏村肉牛养殖场建设项目</t>
  </si>
  <si>
    <t>在四柏村二组郭家湾新建养殖厂房2000平米，饲料储存及生产用房500平方米，尿液处理池100平米，干粪房100平米，硬化道路长50米、宽3米，配备100KVA变压器一台，养殖肉牛规模可达100头。</t>
  </si>
  <si>
    <t>私渡镇四柏村</t>
  </si>
  <si>
    <t>1.财政投资形成经营性资产归村集体所有，由村集体负责资产后续管护。2.项目建成后由村集体租赁给企业或农户，经营主体每年不低于财政资金的5%给村集体分红，所得收益实的70%差异化分配给脱贫户和监测户，30%用于壮大村集体。3、通过收益分红、务工等形式，计划带动102户205人，其中脱贫户监测户70户120人，预计户均增收1000元以上。</t>
  </si>
  <si>
    <t>通过收益分红、务工等形式，计划带动102户205人，其中脱贫户监测户70户120人，预计户均增收1000元以上。</t>
  </si>
  <si>
    <t>新建养殖厂房2000平米，饲料储存及生产用房500平方米，尿液处理池100平米，干粪房100平米，硬化道路长50米、宽3米，配备100KVA变压器一台。</t>
  </si>
  <si>
    <t>计划带动102户205人，其中脱贫户监测户70户120人，预计户均增收1000元以上。</t>
  </si>
  <si>
    <t>受益脱贫户监测户11户。</t>
  </si>
  <si>
    <t>70%差异化分配给脱贫户和监测户，30%用于壮大村集体。</t>
  </si>
  <si>
    <t>2026年西乡县杨河镇高家池村肉牛养殖场建设项目</t>
  </si>
  <si>
    <t>在高家池村三组新建肉牛养殖场一座，圈舍面积1800平方米；集水池2座150立方米；化粪池一座50立方米；堆粪棚一座50平方米；青储饲料加工存储用房260平方米；配套建设水、电等基础设施。</t>
  </si>
  <si>
    <t>杨河镇高家池村</t>
  </si>
  <si>
    <t>项目属于经营性资产，建设完成后资产归村集体所有，由村集体和租赁方对资产共同进行后续管护；2.经营主体按照财政投入资金比低于5%的收益上缴村集体，连续分红不低于5年，制定收益分配方案，所得收益的70%按照差异化分配要求用于脱贫户和监测户分红，30%用于壮大村集体经济。3.通过收益分红、经营主体带动务工等形式带动农户15户，其中监测户4户，户均增收500元。</t>
  </si>
  <si>
    <t>通过收益分红、经营主体带动务工等形式带动农户15户，其中监测户4户，户均增收500元</t>
  </si>
  <si>
    <t>新建肉牛养殖场一座，圈舍面积1800平方米；集水池2座150立方米；化粪池一座50立方米；堆粪棚一座50平方米；青储饲料加工存储用房260平方米；配套建设水、电等基础设施。</t>
  </si>
  <si>
    <t>项目总投资150万元。</t>
  </si>
  <si>
    <t>可持续经营期限10年</t>
  </si>
  <si>
    <t>2026年度西乡县高川镇莫家坡村黑毛猪产业链建设项目</t>
  </si>
  <si>
    <t>购买保育床5套，建设蓄水池20立方米，配套管网等设施。</t>
  </si>
  <si>
    <t>高川镇莫家坡村</t>
  </si>
  <si>
    <t>财政投资形成经营性资产归村集体所有，由村集体负责资产后续管护，村集体和经营主体合作运营。村集体制定收益分配方案，所得收益的70%按照差异化分配要求分配给脱贫户、监测户，30%用于壮大集体经济。通过“集中繁育+分散养殖”，带动197户509人（其中脱贫户162户423人），预计户均增收300元。</t>
  </si>
  <si>
    <t>通过人员务工，带动197户509人（其中脱贫户162户423人），预计户均增收300元。</t>
  </si>
  <si>
    <t>购买保育床5套，建设蓄水池10立方米，配套管网等设施。</t>
  </si>
  <si>
    <t>按收益30%分配村集体，70%分配给合作社成员</t>
  </si>
  <si>
    <t>2026年度西乡县高川镇鸳鸯池村养殖基地建设项目</t>
  </si>
  <si>
    <t>林下建设轨道2千米，铁丝围栏8千米，圈舍6间，新建库房150平方米；购置粉碎机2台、送料机1台等设备。</t>
  </si>
  <si>
    <t>项目属于经营性资产，资产归村集体所有，由村集体负责资产后续管护。通过人员务工带动241户431人增收，其中脱贫户168户327人，户均增收200元。</t>
  </si>
  <si>
    <t>通过人员务工带动241户431人增收，其中脱贫户168户327人，户均增收200元。</t>
  </si>
  <si>
    <t>2026年度西乡县城南街道官兵村秸秆收储养殖场建设项目</t>
  </si>
  <si>
    <t>在官兵四组新建养殖场建设厂房4个占地面积650平方，集中回收秸秆大棚1个500平米，秸秆集中储存池2个600立方，硬化地面650平方。</t>
  </si>
  <si>
    <t>城南街道官兵村</t>
  </si>
  <si>
    <t>财政投资形成经营性资产归村集体所有，由村集体和西乡县咏舜家庭农场联营。村集体所得收益的70%按差异化分配要求，分配给脱贫户和监测户。通过务工、分红等形式，计划带动385户980人，其中脱贫户监测户126户368人，预计户均增收200元以上。</t>
  </si>
  <si>
    <t>通过务工、分红等形式，计划带动385户980人，其中脱贫户监测户126户368人，预计户均增收200元以上。</t>
  </si>
  <si>
    <t>在官兵四组新建养殖场建设厂房4个占地面积650平方，集中回收秸秆大棚1个500平米，秸秆集中储存池2个600立方，硬化地面650平方</t>
  </si>
  <si>
    <t>项目总投入56万元</t>
  </si>
  <si>
    <t>持续使用年限20年</t>
  </si>
  <si>
    <t>2026年度西乡县城南街道板桥村三组养牛场修建项目</t>
  </si>
  <si>
    <t>在板桥村三组新建养牛厂房2000平米，青储池2个、堆料房1个，共1000平方米，堆粪棚1个400平米，化粪池1个200立方米及相关养牛配套设施。</t>
  </si>
  <si>
    <t>城南街道板桥村</t>
  </si>
  <si>
    <t>财政投资形成经营性资产归村集体所有，由村集体和西乡县森熙农业有限公司联营。村集体所得收益的70%按差异化分配要求，分配给脱贫户和监测户。通过务工、分红等形式，计划带动38户脱贫户监测户，预计户均增收400元以上。</t>
  </si>
  <si>
    <t>通过收益分红等形式，计划带动脱贫户34户、监测户4户，户均增收400元.</t>
  </si>
  <si>
    <t>新建养牛厂房2000平米，青储池2个、堆料房1个，共1000平方米，堆粪棚1个400平米，化粪池1个200立方米及相关养牛配套设施。</t>
  </si>
  <si>
    <t>项目总投入280万元</t>
  </si>
  <si>
    <t>带动34户脱贫户、监测户4户，户均增收400元.</t>
  </si>
  <si>
    <t>受益脱贫户34户、监测户4户</t>
  </si>
  <si>
    <t>2026年度西乡县骆家坝镇李坪村集体林下养殖场扩建项目</t>
  </si>
  <si>
    <t xml:space="preserve">李坪村四组潘家大坪扩建牛舍面积1500平方米、猪舍面积1000平方米。   </t>
  </si>
  <si>
    <t xml:space="preserve">骆家坝镇李坪村 </t>
  </si>
  <si>
    <t>财政投资形成经营性资产归村集体所有，由村集体负责资产后续管护，出租给企业运营，收取不低于财政资金5％的租金。计划带动农户20户，预计户均年增收1000元以上。</t>
  </si>
  <si>
    <t>通过土地流转、务工、委托养殖、资产收益分红等方式带动农户增收</t>
  </si>
  <si>
    <t xml:space="preserve">建牛舍面积1500平方米、猪舍面积1000平方米   </t>
  </si>
  <si>
    <t>牛舍面积1500平方米、猪舍面积1000平方米</t>
  </si>
  <si>
    <t>每平米补助400元</t>
  </si>
  <si>
    <t>带动20户农户，户均增收1000元.</t>
  </si>
  <si>
    <t>受益20户45人，其中脱贫（监测）人口26人</t>
  </si>
  <si>
    <t>70%用于分红，30%留存村集体滚动发展壮大集体经济。</t>
  </si>
  <si>
    <t>村集体所得收益的70%用于分红，30%用于壮大村集体经济</t>
  </si>
  <si>
    <t>2026年度西乡县茶镇茶镇村高家山林下养殖项目</t>
  </si>
  <si>
    <t>围网300亩林地，安装网状围栏2米高6千米长，在林下分布式新建鸡舍6座，共计1800平方米，孵化室600平方米，同时购置配套孵化设施，每年孵化鸡苗10万羽，每季在园区集中散养“林下溜达鸡”4万只，带动周边100余户群众养殖“林下溜达鸡”6万只</t>
  </si>
  <si>
    <t xml:space="preserve">财政投资形成经营性资产归村集体所有，由村集体负责资产后续管护。村集体所得收益的70%按差异化分配要求，分配给脱贫户和监测户。通过务工、分红等形式，计划带动全村100户（其中脱贫户、监测户34户），预计户均增收300元以上。
</t>
  </si>
  <si>
    <t>通过收益分红、务工、产业带动等形式，计划带动全村100户（其中脱贫户、监测户34户），户均增收300元.</t>
  </si>
  <si>
    <t>共计投资200万元</t>
  </si>
  <si>
    <t>茶镇 茶镇村</t>
  </si>
  <si>
    <t>2026年度西乡县杨河镇高土坝社区现代化牛羊屠宰场建设项目</t>
  </si>
  <si>
    <t>项目规划占地15亩，新建标准化牛羊屠宰厂房3700平方米，其中包括屠宰车间1570平方米，待宰圈舍1170平方米，加工车间960平方米。</t>
  </si>
  <si>
    <t>项目属于经营性资产，建设完成后资产归村集体所有，由村集体和租赁方对资产共同进行后续管护；2.经营主体按照财政投入资金比低于5%的收益上缴村集体，连续分红不低于5年，制定收益分配方案，所得收益的70%按照差异化分配要求用于脱贫户和监测户分红，30%用于壮大村集体经济。3.通过收益分红、经营主体带动务工等形式带动农户500户，其中脱贫户、监测户8户，户均增收900元。</t>
  </si>
  <si>
    <t>通过收益分红、经营主体带动务工等形式带动农户500户，其中脱贫户、监测户8户，户均增收900元。</t>
  </si>
  <si>
    <t>新建标准化屠宰厂房3000平方米，包含宰前管理区、屠宰加工区、分割包装区、副产品处理区；建设现代化屠宰线1条，包括击晕设备、自动化流水线、同步检验线、清洗消毒设备、车间内设清洗喷淋系统；配套建设水、电、污废处理等基础配套设施。</t>
  </si>
  <si>
    <t>项目总投入910万元</t>
  </si>
  <si>
    <t>杨河镇人民政府</t>
  </si>
  <si>
    <t>6461306</t>
  </si>
  <si>
    <t>③水产养殖业发展</t>
  </si>
  <si>
    <t>2026年度西乡县堰口镇蒋家坝村冷水鱼养殖厂建设项目</t>
  </si>
  <si>
    <t>新建鱼池15个3000平米，饲料存储厂房200平米、0.8米口径机井1个、进排水渠200米、道路200米及配套设施。</t>
  </si>
  <si>
    <t>堰口镇蒋家坝村</t>
  </si>
  <si>
    <t>财政投资形成经营性资产归村集体所有，由村集体负责资产后续管护。村集体所得收益的70%按差异化分配要求，分配给脱贫户和监测户。通过务工、分红等形式，计划带动21户脱贫户监测户，预计户均年增收1000元以上</t>
  </si>
  <si>
    <t>通过收益分红等形式，计划带动21户脱贫户、监测户，户均年增收1000元.</t>
  </si>
  <si>
    <t>鱼池15个3000平米，饲料存储厂房200平米、0.8米口径机井1个、进排水渠200米、道路200米</t>
  </si>
  <si>
    <t>项目总投资100万元</t>
  </si>
  <si>
    <t>带动21户脱贫户、监测户，户均增收1000元.</t>
  </si>
  <si>
    <t>2026年度西乡县堰口镇肖家湾村工厂化循环水名优鱼养殖标准化示范基地建设项目</t>
  </si>
  <si>
    <t>新建工厂化循环水养殖车间2000平方米，建设直径6-8米高度1.8米PP材质陆基圆桶40个，配备50米深井2口，配备自动增氧设备、自动喂饵设备以及循环水处理、保温设备等智慧渔业养殖设施。</t>
  </si>
  <si>
    <t xml:space="preserve">财政投资形成经营性资产归村集体所有，由村集体负责资产后续管护。村集体所得收益的70%按差异化分配要求，分配给脱贫户和监测户。年产各类名优鱼20万斤，产值600万元以上，村集体年收入16万元。通过务工、分红等形式，计划带动农户165户452人（其中脱贫户监测户20户57人），预计户均增收500元以上。
</t>
  </si>
  <si>
    <t>通过带动就业、分红等形式，计划带动15户脱贫户、监测户，人均增收500元。</t>
  </si>
  <si>
    <t>年产各类名优鱼20万斤，产值600万元以上，村集体年收入16万元。</t>
  </si>
  <si>
    <t xml:space="preserve">工厂化循环水养殖车间2000平方米、直径6-8米高度1.8米PP材质陆基圆桶40个、50米深井2口及配套养殖设施。
</t>
  </si>
  <si>
    <t>项目总投入330万元。</t>
  </si>
  <si>
    <t>通过务工、分红等形式，计划带动农户165户452人（其中脱贫户监测户20户57人），预计户均增收500元以上。</t>
  </si>
  <si>
    <t>计划带动农户165户452人（其中脱贫户监测户20户57人）</t>
  </si>
  <si>
    <t>2026年西乡县大河镇峰垭村冷水鱼养殖建设项目</t>
  </si>
  <si>
    <t>规划用地5亩，新建5个10m*20m流水单元鱼池，配套建设生产用房150㎡，新建引排水管网、污水管网，购置增氧机、溶氧仪、智能水质测量仪、投料机等设备。</t>
  </si>
  <si>
    <t>1.财政投资形成经营性资产归村集体所有，由村集体负责资产后续管护。2.所形成收益的70%用于所有村集体经济成员分红，按照差异化原则倾斜脱贫户和监测户，30%用于集体经济滚动发展。3.通过自主发展、入园务工、土地留流转、收益分红等形式，计划带动32户102人，其中脱贫户、监测户21户68人，户均增收300元。</t>
  </si>
  <si>
    <t>过自主发展、入园务工、土地留流转、收益分红等形式，计划带动32户102人，其中脱贫户、监测户21户68人，户均增收300元。</t>
  </si>
  <si>
    <t>项目总投资95万元</t>
  </si>
  <si>
    <t>带动32户102人，其中脱贫户、监测户21户68人，户均增收300元。</t>
  </si>
  <si>
    <t>受益脱贫户监测户21户68人。</t>
  </si>
  <si>
    <t>2026年度西乡县柳树镇白杨村工厂化养鱼项目</t>
  </si>
  <si>
    <t>新建养鱼工厂10亩及其附属设施，资产权属归村集体所有</t>
  </si>
  <si>
    <t>柳树镇白杨村</t>
  </si>
  <si>
    <t>项目资产属经营性资产，归村集体所有，由村集体负责管护。该项目由村集体经济合作社实施，项目收益实行差异化分配，其中70%分配给脱贫户和监测户，30%用于壮大村集体。通过项目分红，计划带动农户369户1298人，其中169户430人脱贫户，产生效益后预计户均年增收400元。</t>
  </si>
  <si>
    <t>新建养鱼工厂占地10亩</t>
  </si>
  <si>
    <t>养鱼5万斤</t>
  </si>
  <si>
    <t>养鱼工厂及其附属设施200万</t>
  </si>
  <si>
    <t>带动农户369户1298人，其中169户430人脱贫户，户均增收400元</t>
  </si>
  <si>
    <t>带动农户369户1298人，其中169户430人脱贫户</t>
  </si>
  <si>
    <t>李俊</t>
  </si>
  <si>
    <t>建成后通过出租获得收益归村集体经济，按照收益的70%用于集体经济成员分红。</t>
  </si>
  <si>
    <t>2026年西乡县子午镇淡水鱼养殖项目</t>
  </si>
  <si>
    <t>集体经济发展塘库淡水养殖200亩。</t>
  </si>
  <si>
    <t>子午镇段家营村、回龙村、七星坝村、张柳村、三花石社区</t>
  </si>
  <si>
    <t xml:space="preserve">财政投资经营性奖补项目，不形成资产，由村集体负责运营管护。村集体所得收益的70%按差异化分配要求，分配给农户。通过务工、分红等形式，计划带动50户农户，预计户均增收500元以上，村集体经济增收2万元。
</t>
  </si>
  <si>
    <t>通过收益分红等形式，计划带动50户农户，户均增收500元.村集体经济增收2万元。</t>
  </si>
  <si>
    <t>塘库淡水养殖200亩。</t>
  </si>
  <si>
    <t>200亩</t>
  </si>
  <si>
    <t>项目总投入6元</t>
  </si>
  <si>
    <t>带动50户农户，户均增收500元.</t>
  </si>
  <si>
    <t>每年增加集体经济2万元。</t>
  </si>
  <si>
    <t>70%用于分红，30%留存村集体，壮大集体经济。</t>
  </si>
  <si>
    <t>2026年西乡县杨河镇厂湾村水产养殖场建设项目</t>
  </si>
  <si>
    <t>在厂湾村改建水产养殖场一处，改建养殖鱼塘6亩，清淤4000立方米，建设挡墙150米，安装增氧设备3套；配套建设水电等基础设施。</t>
  </si>
  <si>
    <t>杨河镇厂湾村</t>
  </si>
  <si>
    <t>项目属于经营性资产，建设完成后资产归村集体所有，由村集体和租赁方对资产共同进行后续管护；2.经营主体按照财政投入资金比低于5%的收益上缴村集体，连续分红不低于5年，制定收益分配方案，所得收益的70%按照差异化分配要求用于脱贫户和监测户分红，30%用于壮大村集体经济。3.通过收益分红、经营主体带动务工等形式带动农户20户，其中监测户6户，户均增收500元。</t>
  </si>
  <si>
    <t>通过收益分红、经营主体带动务工等形式带动农户20户，其中监测户6户，户均增收500元。</t>
  </si>
  <si>
    <t>改建水产养殖场一处，改建养殖鱼塘6亩，清淤4000立方米，建设挡墙150米，安装增氧设备3套；配套建设水电等基础设施。</t>
  </si>
  <si>
    <t>项目总投资50万元。</t>
  </si>
  <si>
    <t>2026年度西乡县城南街道五渠村工厂化循环水标准养殖示范基地建设项目</t>
  </si>
  <si>
    <t>新建工厂化循环水智慧渔业养殖车间2000㎡，Φ6-8米高1.8米PP材质陆基养殖桶30个，100米深井1口7.5kW水泵1台，配套自动增氧设备、精准喂饵设备、源水、尾排水处理、PP材质水管等设施。</t>
  </si>
  <si>
    <t>城南街道五渠村</t>
  </si>
  <si>
    <t>财政投资形成经营性资产归村集体所有，由村集体负责资产后续管护。村集体所得收益的70%按差异化分配要求，分配给脱贫户和监测户，30%留存村集体，壮大集体经济。通过务工、分红、土地流转等形式，计划带动108户280人，其中脱贫户监测户102户261人，预计户均增收300元以上。</t>
  </si>
  <si>
    <t>通过务工、分红、土地流转等形式，计划带动108户280人，其中脱贫户监测户102户261人，预计户均增收300元以上。</t>
  </si>
  <si>
    <t>完成新建工厂化渔业养殖车间2000㎡，Φ6-8米高1.8米桶30个，100米深井1口7.5kW水泵1台，配套自动增氧喂饵设备、源水尾排水处理、水管等</t>
  </si>
  <si>
    <t>新建养殖车间2000㎡，Φ6-8米高1.8米桶30个，100米井1口7.5kW泵1台，配套增氧喂饵设备、源水尾排水处理、水管等</t>
  </si>
  <si>
    <t>项目总投入320万元</t>
  </si>
  <si>
    <t>通过务工、分红、土地流转等形式，计划带动108户280人，其中脱贫户监测户102户261人。</t>
  </si>
  <si>
    <t>2026年西乡县骆家坝镇农文渔旅产业园区建设项目</t>
  </si>
  <si>
    <t>在骆家坝镇骆镇社区七组冷水鱼产业园区内建设长宽高分别为12米×12米×1.6米的流水养殖池112个，养殖池厚度为40公分，养殖鲟鱼、虹鳟等。年产鲟鱼400吨，产值1300万元，利润约360万元。</t>
  </si>
  <si>
    <t>骆家坝镇骆镇社区</t>
  </si>
  <si>
    <t>财政投资形成经营性资产归村集体所有，由村集体负责资产后续管护.按照村集体与经营主体合作模式运营，首次合同签订不少于5年，由村集体和江苏鲤跃农业科技发展有限公司合作共同管护。经营主体按不低于财政投入资金4%固定收益给（骆家坝镇骆镇社区、松树村、张家坝村、回龙村、大兴村、李坪村、细辛村；峡口镇白岩村、文溪村、水磨村、康宁社区、天池村、渔河村；沙河镇马踪滩村，堰口镇西河村，子午镇王家坝村）这16个村（社区）集体经济组织分红，村集体制定收益分配方案，所得收益的70%按差异化分配要求，分配给脱贫户和监测户,30%用于壮大村集体。通过务工、分红等形式计划带动这16个村（社区）的脱贫户、监测户约800户2333人，预计户均增收200元以上。</t>
  </si>
  <si>
    <t>通过收益分红等形式，计划带动800余脱贫户、监测户，户均增收200元以上。</t>
  </si>
  <si>
    <t>建设100个长宽高分别为12米×12米×1.6米的流水养殖池112个，养殖池厚度为40公分，2026年年底建成。</t>
  </si>
  <si>
    <t>12米×12米×1.6米的流水养殖池100个</t>
  </si>
  <si>
    <t>投入财政资金1120万元</t>
  </si>
  <si>
    <t>带动16个村（社区）的脱贫户、监测户约800户2333人，预计户均增收200元以上。</t>
  </si>
  <si>
    <t>带动16个村（社区）的脱贫户、监测户约800户2333人</t>
  </si>
  <si>
    <t>西乡县农业农村局</t>
  </si>
  <si>
    <t>杨振浩</t>
  </si>
  <si>
    <t>6221221</t>
  </si>
  <si>
    <t>按照财政投入的5%连续3年给村集体收益分红。村集体收益的70%用于脱贫户分红，30%留存村集体，壮大集体经济。</t>
  </si>
  <si>
    <t>④林草基地建设</t>
  </si>
  <si>
    <t>⑤休闲农业与乡村旅游</t>
  </si>
  <si>
    <t>2026年度西乡县骆家坝镇回龙村“茶旅融合”项目</t>
  </si>
  <si>
    <t>在现有丰产茶园建设观光体验生态步道1500m；结合已运营新茶饮业态配套建设餐饮体验、茶事体验、茶文旅休闲体验区3处，搭建体验平台200平米。</t>
  </si>
  <si>
    <t>财政投资形成经营性资产归村集体所有，由村集体负责资产后续管护。本项目通过建设高标准茶园、推进生态治理、开发采茶制茶体验三大举措带动78户195名群众增收，其中脱贫户监测户21户58人增收。</t>
  </si>
  <si>
    <t>通过土地流转、收益分红、农产品销售等渠道，促进农户</t>
  </si>
  <si>
    <t>建设提升高标准茶园100亩采茶制茶体验区1.2万平方米，带动78户195名群众增收，其中脱贫户监测户21户58人稳定增收。</t>
  </si>
  <si>
    <t>建设提升高标准茶园100亩、采茶制茶体验区1.2万平方米，带动78户195名群众增收，其中脱贫户监测户21户58人。</t>
  </si>
  <si>
    <t>项目总投入156万元</t>
  </si>
  <si>
    <t>带动78户195名群众增收，其中脱贫户监测户21户58人</t>
  </si>
  <si>
    <t>县文化和旅游局</t>
  </si>
  <si>
    <t>村集体收益30%提留为公益公积金，剩余收益按70%给群众分红，预计可实现全村人均分红200元</t>
  </si>
  <si>
    <t>2026年度西乡县骆家坝镇沙湾茶旅融合基础设施提升项目</t>
  </si>
  <si>
    <t>新建道路6米宽、长800米水泥路硬化，修建步道400米及周边环境提升</t>
  </si>
  <si>
    <t>财政投资形成公益性资产归村集体所有，资产权属归村集体所有，村集体明确资产管护责任人。该项目可提升社区人居环境，改善135户385人的交通出行条件，其中受益脱贫户10户32人。</t>
  </si>
  <si>
    <t>提升社区人居环境，改善群众生产生活条件</t>
  </si>
  <si>
    <t>项目总投入180万元</t>
  </si>
  <si>
    <t>带动农户发展产业增收</t>
  </si>
  <si>
    <t>受益农户135户385人，其中受益脱贫户10户32人</t>
  </si>
  <si>
    <t>2026年度西乡县骆家坝沙湾茶文化旅游建设项目</t>
  </si>
  <si>
    <t>翻修建筑面积201.6㎡、357㎡建筑各一套，屋面采用钢结构加木结构相结合方式，对主体结构及相关配套设施进行完善；新建水泥硬化道路630m（宽4m），修建农事生产便道400m（宽1.2m），对新修道路两侧1200㎡裸露地表生态进行整治修复。</t>
  </si>
  <si>
    <t>财政投资形成经营性资产归村集体所有，由村集体负责资产后续管护。村集体所得收益的70%按差异化分配要求，分配给脱贫户和监测户。通过务工、分红等形式，受益群众51户131人，其中脱贫户19户43人，预计户均增收500元以上。</t>
  </si>
  <si>
    <t>通过务工、分红等形式，受益群众51户131人，其中脱贫户19户43人，预计户均增收500元以上。</t>
  </si>
  <si>
    <t>修建建筑面积201.6㎡、357㎡建筑各一套，对主体结构及相关配套设施进行完善；新建水泥硬化道路630m（宽4m），修建农事生产便道400m（宽1.2m），对新修道路两侧1200㎡裸露地表生态进行整治修复。</t>
  </si>
  <si>
    <t>修建建筑面积201.6㎡、357㎡建筑各一套，对主体结构及相关配套设施进行完善；新建水泥硬化道路630m（宽4m），修建农事生产便道400m（宽1.2m），对新修道路两侧1201㎡裸露地表生态进行整治修复。</t>
  </si>
  <si>
    <t>项目总投入260万元</t>
  </si>
  <si>
    <t>受益群众51户131人，其中脱贫户19户43人，预计户均增收500元以上。</t>
  </si>
  <si>
    <t>⑥光伏电站建设</t>
  </si>
  <si>
    <t>①农产品仓储保鲜冷链基础设施建设</t>
  </si>
  <si>
    <t>2026年度西乡县白龙塘镇龙王沟村果品冷库建设项目</t>
  </si>
  <si>
    <t>建设80立方米保鲜库1个</t>
  </si>
  <si>
    <t>白龙塘镇龙王沟村</t>
  </si>
  <si>
    <t>项目属于经营性资产，建设完成后，资产权属归村集体所有，村集体明确资产管护责任人，同经营主体签订利益联结机制，带动村经济发展壮大。村集体所得收益的70%按差异化分配要求，分配给脱贫户和监测户。通过务工、分红等形式，计划带动20户脱贫户监测户，预计户均增收2000元以上</t>
  </si>
  <si>
    <t>通过收益分红等形式，计划带动20户脱贫户、监测户，户均增收2000元。</t>
  </si>
  <si>
    <t>19万元</t>
  </si>
  <si>
    <t>带动20户脱贫户、监测户，户均增收2000元.</t>
  </si>
  <si>
    <t>2026年度西乡县骆家坝镇钟家沟村农产品保鲜储存库建设项目</t>
  </si>
  <si>
    <t>修建200立方保鲜储存库房，配套冷藏保鲜设备1套。</t>
  </si>
  <si>
    <t>骆家坝镇钟家沟村</t>
  </si>
  <si>
    <t>财政投资形成经营性资产归村集体所有，由村集体负责资产后续管护。村集体所得收益的70%分配给脱贫户和监测户，30%用于发展壮大村集体。通过务工、分红等形式，计划带动农户23户67人，其中脱贫户监测户10户15人，预计户均增收500元以上。</t>
  </si>
  <si>
    <t>带动生产：建设期间带动周边农户务工，增加农户收入</t>
  </si>
  <si>
    <t>修建200立方保鲜库房，配套冷藏设备。</t>
  </si>
  <si>
    <t>修建200立方保鲜库房</t>
  </si>
  <si>
    <t>带动周边农户务工，户均增收500元以上</t>
  </si>
  <si>
    <t>计划带动农户23户67人，其中脱贫户监测户10户15人</t>
  </si>
  <si>
    <t>冷库租赁收入70%分配给脱贫户和监测户，30%用于发展壮大村集体。</t>
  </si>
  <si>
    <t>2026年西乡县堰口镇堰口社区经济合作社建设冷库项目</t>
  </si>
  <si>
    <t>在堰口社区工厂长乡豫蘑芋食品厂里面建设冷库一处，约80㎡</t>
  </si>
  <si>
    <t>堰口镇堰口社区</t>
  </si>
  <si>
    <t>冷库建成后租用给长乡豫魔芋食品厂使用，每年度给社区经济合作社缴纳租金，壮大集体经济收入，脱贫户和监测户通过务工、分红等形式增收</t>
  </si>
  <si>
    <t>给全体经济合作社成员进行分红</t>
  </si>
  <si>
    <t>建成冷库一处，面积80㎡</t>
  </si>
  <si>
    <t>投入率100%</t>
  </si>
  <si>
    <t>对社区1至20组全覆盖</t>
  </si>
  <si>
    <t>实行四六分成，70%用于脱贫户、监测户分红，30%归社区经济合作社滚动发展</t>
  </si>
  <si>
    <t xml:space="preserve">2026年度西乡县堰口镇古城社区集体经济大棚蔬菜冷库建设项目
</t>
  </si>
  <si>
    <t>新建冷库60平方米（高2.8米、宽10米、长6米），建成后能满足保存5吨新鲜蔬菜需求。</t>
  </si>
  <si>
    <t>财政投资形成经营性资产归村集体所有，由村集体负责资产后续管护。通过务工、流转土地等形式，计划带动农户40户，其中脱贫户监测户10户，预计户均增收100元以上。</t>
  </si>
  <si>
    <t xml:space="preserve">通过收益壮大集体经济，带动脱贫10户，38人，户内人均收入增加100元
</t>
  </si>
  <si>
    <t xml:space="preserve">项目总投资25万元
</t>
  </si>
  <si>
    <t xml:space="preserve">带动脱贫10户，38人，户内人均收入增加100元
</t>
  </si>
  <si>
    <t>受益脱贫户10户</t>
  </si>
  <si>
    <t>2026年西乡县峡口镇麻柳村集体经济合作社产业仓储房改造项目</t>
  </si>
  <si>
    <t>改造300平方米仓储用房</t>
  </si>
  <si>
    <t>项目属于经营性资产，建设完成后，资产权属归村集体所有，村集体明确资产管护责任人。带动本村村民30余户入社务工，增加脱贫户户均500收入</t>
  </si>
  <si>
    <t>带动本村村民30余户入社务工，增加脱贫户户均5000收入</t>
  </si>
  <si>
    <t>改造仓库300平方米</t>
  </si>
  <si>
    <t>改造建库仓储房300平方米</t>
  </si>
  <si>
    <t>≤20万元</t>
  </si>
  <si>
    <t>带动本村村民30余户入社务工，增加脱贫户户均500收入</t>
  </si>
  <si>
    <t>2026年度西乡县城南街道和平社区农产品仓储物流工厂项目</t>
  </si>
  <si>
    <r>
      <rPr>
        <sz val="11"/>
        <rFont val="宋体"/>
        <charset val="134"/>
        <scheme val="major"/>
      </rPr>
      <t>和平社区四组利用1300平方米土地，建设高度9米的980</t>
    </r>
    <r>
      <rPr>
        <sz val="11"/>
        <rFont val="宋体"/>
        <charset val="134"/>
      </rPr>
      <t>平方米钢构厂房，</t>
    </r>
    <r>
      <rPr>
        <sz val="11"/>
        <rFont val="宋体"/>
        <charset val="134"/>
        <scheme val="major"/>
      </rPr>
      <t>硬化面积200平方米，埋设直径30厘米砼排污管50米。</t>
    </r>
  </si>
  <si>
    <t>城南街道和平社区</t>
  </si>
  <si>
    <t>财政投资形成经营性资产归村集体所有，由村集体负责资产后续管护。村集体所得收益的70%按差异化分配要求，分配给脱贫户和监测户，30%留存村集体经济，壮大集体经济。通过务工、分红等形式，计划带动农户36户123人(脱贫户监测户12户37人)，预计户均增收400元以上。</t>
  </si>
  <si>
    <t>通过务工、分红等形式，计划带动农户36户123人(脱贫户监测户12户37人)，预计户均增收400元以上。</t>
  </si>
  <si>
    <t>完成建设农产品仓储物流工厂总占地1300平方米，包含厂房内的路面硬化和配套基础设施建设。</t>
  </si>
  <si>
    <t>农产品仓储物流工厂总占地1300平方米，建设高度9米的1100平方米钢构厂房，硬化面积200平方米（包含绿化面积100平米），埋设直径30厘米砼排污管50米，建消防池一个10平方米，储水30立方米。</t>
  </si>
  <si>
    <t>带动农户36户123人(脱贫户监测户12户37人)户均增收400元.</t>
  </si>
  <si>
    <t>带动农户36户123人；其中脱贫户13户28人。</t>
  </si>
  <si>
    <t>持续使用年限12年</t>
  </si>
  <si>
    <t>2026年度西乡县城南街道五丰社区物流冷链平拱桥建设项目</t>
  </si>
  <si>
    <t>项目占地100平方米，1.新建长10M*宽8M平拱桥一座；2.新建两边8M挡墙。</t>
  </si>
  <si>
    <t>财政投资形成公益性资产归村集体所有，由村集体负责资产后续管护。项目建成后有效促进社区内企业物流发展和产业发展，间接带动社区剩余劳动力务工10户20人，预计户均年增收3000元以上。</t>
  </si>
  <si>
    <t>项目建成后有效促进社区内企业物流发展和产业发展，间接带动社区剩余劳动力务工10户20人，预计户均年增收3000元以上。</t>
  </si>
  <si>
    <t>项目总投入60万元</t>
  </si>
  <si>
    <t>②加工业</t>
  </si>
  <si>
    <t>2026年度西乡县白龙塘镇朱家垭村兔肉加工厂项目</t>
  </si>
  <si>
    <t>新建加工房两座共100平米，配套设备两套；产业道路硬化宽3.5米，厚18厘米水泥混凝土路面400米。</t>
  </si>
  <si>
    <t>白龙塘镇朱家垭村</t>
  </si>
  <si>
    <t>项目属于经营性资产，建设完成后，资产权属归村集体所有，村集体明确资产管护责任人，同经营主体签订利益联结机制，带动村经济发展壮大。企业与村集体首次签订5年协议，每年收益不低于财政投入资金的5%固定给村集体分红，集体收益70%差异化分配给监测户或困难户，30%归村集体经济收益，壮大村集体。企业运营带动12人在场内稳定务工，预计户人均年增收2000元。</t>
  </si>
  <si>
    <t>群众参与带动生产，收益分红，带动农户42户135人，其中受益脱贫户12户38人。</t>
  </si>
  <si>
    <t>新建屠宰房60平米，烘干加工房40平米，屠宰设备一套，包装设备一套，产业道路硬化400米。</t>
  </si>
  <si>
    <t>屠宰房60平米，烘干加工房40平米，屠宰设备一套，包装设备一套，产业道路硬化400米。</t>
  </si>
  <si>
    <t>项目总投入130万元</t>
  </si>
  <si>
    <t>带动农户12户38人增收</t>
  </si>
  <si>
    <t>受益农户42户135人，其中受益脱贫户12户38人</t>
  </si>
  <si>
    <t>每年收益不低于财政投入资金的5%固定给村集体分红，集体收益70%差异化分配给监测户或困难户，30%归村集体经济收益，壮大村集体。</t>
  </si>
  <si>
    <t>2026年度西乡县骆家坝镇大兴村农产品加工项目</t>
  </si>
  <si>
    <t>1.在大兴村三组修建钢结构腊肉烘干房，建设总面积600平方米，共一层；
2.内部按功能区划分：烘干区、原料预处理区、冷却区、设备间、冷库
3.购置烘干机器2台。</t>
  </si>
  <si>
    <t>骆家坝镇大兴村</t>
  </si>
  <si>
    <t>财政投资形成经营性资产归村集体所有，由村集体负责资产后续管护。推动当地腊肉产业市场发展，建立“村域特色腊肉”品牌标签，由村干部拓展线上销售渠道，受益农户136户280人，其中脱贫户45户,105人</t>
  </si>
  <si>
    <t>通过产品收购销售、务工、收益分红等形式计划带动136户农户，其中45户脱贫户监测户增加收入300元</t>
  </si>
  <si>
    <t>修建钢结构腊肉烘干房，建设总面积600平方米，共一层；
内部按功能区划分：烘干区、原料预处理区、冷却区、设备间、冷库
购置烘干机器2台</t>
  </si>
  <si>
    <t>建设成本不大于项目申报资金。</t>
  </si>
  <si>
    <t>1.带动脱贫户户均增收≥300元；2.村集体经济收入稳步增长</t>
  </si>
  <si>
    <t>1.受益农户人数280人；2.带动脱贫户务工增收人数105人</t>
  </si>
  <si>
    <t>取得收益收入70%分配给脱贫户和监测户，30%用于发展壮大村集体</t>
  </si>
  <si>
    <t>经营主体每年按照不低于财政资金5%固定收益支付给村集体。70%用于分红，30%留存村集体滚动发展，壮大集体经济。</t>
  </si>
  <si>
    <t>2026年度西乡县骆家坝镇大兴村竹片加工项目</t>
  </si>
  <si>
    <t>租赁钟家沟村一组原养殖场，改装房屋200㎡；建设堆放材料厂房钢架结构200㎡；购买竹片加工设备三套。</t>
  </si>
  <si>
    <t>财政投资形成经营性资产归村集体所有，由村集体负责资产后续管护。改善全村26户87人的生活条件，种植竹子资源户增加收入，其中受益脱贫户共计8户29人，预计户均增收500元。</t>
  </si>
  <si>
    <t>通过收益分红等形式，计划带动8户脱贫户，户均增收500元.对种植竹子资源农户帮组产销对扶。</t>
  </si>
  <si>
    <t>改装租赁养殖场房屋200㎡；修建堆放材料厂房200㎡；购买竹片加工设备三套。</t>
  </si>
  <si>
    <t>1.改装租赁养殖场房屋面积200㎡；
2.修建堆放材料厂房面积200㎡；          3.购买竹片加工设备三套。</t>
  </si>
  <si>
    <t>1.成本支出合规率100%；             2.严格落实成本控制：长期坚持；             3.建设成本不大于项目申报资金。</t>
  </si>
  <si>
    <t xml:space="preserve">              带动地方就业增收</t>
  </si>
  <si>
    <t xml:space="preserve">1.全村生活条件持续改善；2.受益农户人数≥26户87人，8户，29人；        </t>
  </si>
  <si>
    <t>带动未来年度经济发展10年以上。</t>
  </si>
  <si>
    <t>2026年度西乡县沙河镇
洋溪村中药材加工项目</t>
  </si>
  <si>
    <t>1.保鲜库及冷库共400立方；2.热镀锌托盘1450*960100个，600*800，100个；3.推车（QHTC-2）2台；4.链式气泡清洗机(QHQX-6000)1台;5.漂烫机(QHPT-60002)1台;6.蒸汽发生器，(QHZQ-500kg)1台;7.卧式去皮机，(QHQP-1200)1台;8.高速往复式切片机(QHQYJ-300)1台;9.50公斤定量打包称，1台;10.10公斤真空包装机1台。</t>
  </si>
  <si>
    <t>沙河镇洋溪村</t>
  </si>
  <si>
    <t>1.财政投资形成资产为经营性资产，归村集体所有，由村集体与经营主体负责资产后续管护；2.采取“村集体+企业”的方式共同经营，经营主体每年按照不低于财政资金5%固定收益支给村集体，合同签订不低于5年；3.村集体制定收益分配方案，所得收益实行差异化发放，其中70%分配给脱贫户、监测户，30%壮大村集体经济；农户通过土地流转、务工、分红等方式，计划带动农户35户175人，其中脱贫户和监测户15户52人，预计户均增收500元以上。</t>
  </si>
  <si>
    <t>完成保鲜库、生产线和烘干生产线建设。</t>
  </si>
  <si>
    <t>1.保鲜库及冷库共400立方；2.热镀锌托盘（1450*960）100个，（600*800）100个；3.推车（QHTC-2）2台；4.链式气泡清洗机(QHQX-6000)1台;5.漂烫机(QHPT-60002)1台;6.蒸汽发生器，(QHZQ-500kg)1台;7.卧式去皮机，(QHQP-1200)1台;8.高速往复式切片机(QHQYJ-300)1台;9.50公斤定量打包称，1台;10.10公斤真空包装机1台。</t>
  </si>
  <si>
    <t>项目总投资80万元</t>
  </si>
  <si>
    <t>促进中药材发展，带动农户35户，其中脱贫户15户，户均增收500元以上.</t>
  </si>
  <si>
    <t>受益农户35户175人，其中脱贫户15户52人，</t>
  </si>
  <si>
    <t>沙河镇
洋溪村</t>
  </si>
  <si>
    <t xml:space="preserve">2026年度西乡县沙河镇西河口村代用茶深加工项目
</t>
  </si>
  <si>
    <t>新建210㎡砖混结构厂房及水电配套设施。</t>
  </si>
  <si>
    <t>沙河镇西河口村</t>
  </si>
  <si>
    <t>1.财政投资形成资产为经营性资产，归村集体所有，由村集体与经营主体负责资产后续管护；2.采取“村集体+企业”的方式由汉中仰天窝生物科技有限公司共同经营，3.村集体制定收益分配方案，所得收益实行差异化发放，其中70%分配给脱贫户、监测户，30%壮大村集体经济；农户通过务工、收益分红等方式，计划带动脱贫户和监测户10户，预计户均年增收400元以上。</t>
  </si>
  <si>
    <t>新建砖混结构厂房及水电配套设施。</t>
  </si>
  <si>
    <t>项目投资46万元</t>
  </si>
  <si>
    <t>促进代用茶发展，脱贫户和监测户10户，户均增收500元以上.</t>
  </si>
  <si>
    <t>受益脱贫户和监测户10户17人</t>
  </si>
  <si>
    <t>2026年度西乡县沙河镇麻地湾村农副产品项目</t>
  </si>
  <si>
    <t>1、新建分拣包装车间1个约200㎡，购置安装分拣包装设备1套，保鲜库1个100m³；2、新建钢架式标准化仓储车间1处150㎡，购置展示销售柜台等设施，配套建设室内水电讯及电商设施；3、新建砂石路一条，长800m、宽3.5m；4、架设园区便道桥一座，长12m、宽4m。</t>
  </si>
  <si>
    <t>沙河镇麻地湾村</t>
  </si>
  <si>
    <t>1.财政投资形成经营性资产归村集体所有，由村集体负责资产后续管护；2.该项目由村集体自主经营；3.村集体制定收益分配方案，所得收益实行差异化分配，其中60%用于脱贫户、监测户分红。40%用于壮大村集体经济；农户通过入园务工、收益分红等方式，计划带动脱贫户和监测户256户，户均增收500元以上。</t>
  </si>
  <si>
    <t>通过务工、收益分红等方式增收。</t>
  </si>
  <si>
    <t>完成新建分拣包装车间，钢架式标准化仓储车间，产业发展砂石路一条，便道桥一座。</t>
  </si>
  <si>
    <t>项目总投资156万元</t>
  </si>
  <si>
    <t>促进食用菌产业发展，带动脱贫户和监测户256户，户均增收500元以上。</t>
  </si>
  <si>
    <t>受益脱贫户和监测户256户678人</t>
  </si>
  <si>
    <t>2026年1月—12月</t>
  </si>
  <si>
    <t>2026年度西乡县两河口镇红花村酒厂扩产项目</t>
  </si>
  <si>
    <t>现有酒厂无法满足上市销售需求，新建300平米酒窖一个，10吨储酒罐5个。可解决5人就业</t>
  </si>
  <si>
    <t xml:space="preserve"> 在红花村五组老宅基地，通过宅基地入股等形式，财政投入100万元，用于地下酒窖和储酒罐建设，财政投入按集体资产入股，分红收益70%用于集体经济组织成员分红，30%壮大集体经济</t>
  </si>
  <si>
    <t>村民通过入股分红、宅基地入股，财政投入按集体资产入股，分红收益70%用于集体经济组织成员分红，30%壮大集体经济</t>
  </si>
  <si>
    <t>新建300平米酒窖一个，10吨储酒罐5个。可解决5人长期就业</t>
  </si>
  <si>
    <t>年产50吨米酒，5人就业，产值300万元</t>
  </si>
  <si>
    <t>年产值300万元</t>
  </si>
  <si>
    <t>安排5人就业，分红收益用于集体经济组织分红</t>
  </si>
  <si>
    <t>长期受益</t>
  </si>
  <si>
    <t>70%用于集体经济组织成员分红，30%壮大集体经济</t>
  </si>
  <si>
    <t>财政投资算集体股份</t>
  </si>
  <si>
    <t>2026年度西乡县两河口镇三联村农产品初加工项目</t>
  </si>
  <si>
    <t>建设农产品初加工基地1000平方米。配套烘干、冷藏、包装等厂房设备。农特产品收购和包装</t>
  </si>
  <si>
    <t>财政投资形成的1000平方米农产品初加工基地（含烘干、冷藏、包装等厂房）经营性资产，归村集体所有，由村集体完成资产登记落实后续管护责任；建立“村集体+农户”利益联结机制，基地运营收益优先用于村集体农户分红；覆盖受益农户369户1144人，其中脱贫户和监测户119户330人，带动农户户均增收800元。</t>
  </si>
  <si>
    <t>提升农户农副产品的销售，为村集体经济增收</t>
  </si>
  <si>
    <t>建设1000平方米农产品初加工基地并配套烘干、冷藏、包装等厂房。</t>
  </si>
  <si>
    <t>建设1000平方米农产品初加工基地</t>
  </si>
  <si>
    <t>农户和村集体增收</t>
  </si>
  <si>
    <t>2026年度西乡县堰口镇檀木村李子果饮加工生产线及冷链仓储项目</t>
  </si>
  <si>
    <t>在现有李子醋加工厂的基础上增设果饮生产线一条，配备流水线加工生产设备、包装设备，生产李子果汁、果酒及其它水果饮料加工，改建冷库500立方米，更换长13.4米，宽7.8米，高4.3米共计300平方米外保温板，更换2套制冷设备</t>
  </si>
  <si>
    <t>新建/改建</t>
  </si>
  <si>
    <t>堰口镇檀木村</t>
  </si>
  <si>
    <t xml:space="preserve">财政投资形成经营性资产归村集体所有，由村集体负责资产后续管护。村集体所得收益的70%按差异化分配要求，分配给檀木村股份经济合作社所有社员。通过务工、收购农户李子、分红等形式，计划带动308户1002人，预计户均增收400元以上。
</t>
  </si>
  <si>
    <t>通过收益分红等形式，计划带动308户1002人，户均增收400元.</t>
  </si>
  <si>
    <t>在现有李子醋加工厂的基础上增设果饮生产线一条，配备流水线加工生产设备、包装设备，生产李子果汁、果酒及其它水果饮料加工；改建冷库500立方米，更换长13.4米，宽7.8米，高4.3米共计300平方米外保温板，更换2套制冷设备</t>
  </si>
  <si>
    <t>在现有李子醋加工厂的基础上增设果饮生产线一条，配备流水线加工生产设备、包装设备，生产李子果汁、果酒及其它水果饮料加工；更换长13.4米，宽7.8米，高4.3米共计300平方米外保温板，更换2套制冷设备</t>
  </si>
  <si>
    <t>带动308户1002人，预计户均增收400元以上</t>
  </si>
  <si>
    <t>受益308户1002人</t>
  </si>
  <si>
    <t>项目投产有收益后70%用于股份经济合作社全体社员分红，30%留存村集体，壮大集体经济。</t>
  </si>
  <si>
    <t>2026年西乡县堰口镇二郎村集体经济香菇分拣房建设项目</t>
  </si>
  <si>
    <t>新建钢架结构香菇分拣房450平方米（含分拣场地硬化），新购置烘干设备一套，项目建成后满足周边椴木香菇、蔬菜烘烤需求。</t>
  </si>
  <si>
    <t>堰口镇二郎村</t>
  </si>
  <si>
    <t xml:space="preserve">财政投资形成经营性资产归村集体所有，由村集体负责资产后续管护。村集体在香菇烘烤、蔬菜、其它菌类加工中所得收益。通过务工带动，计划带动监测户、脱贫户、其他农户10户35人，预计增收农户1500元以上。
</t>
  </si>
  <si>
    <t>通过香菇、蔬菜、其它菌类烘烤、包装，务工带动监测户、脱贫户、其他农户10户均增收1500元以上。</t>
  </si>
  <si>
    <t xml:space="preserve">项目总投资32万元
</t>
  </si>
  <si>
    <t>带动计划带动监测户、脱贫户、其他农户10户，35人预计增收农户1500元以上。</t>
  </si>
  <si>
    <t>监测户、脱贫户、其他农户10户</t>
  </si>
  <si>
    <t>通过香菇烘烤务工带动监测户、脱贫户、其他农户10户均增收1500元以上。</t>
  </si>
  <si>
    <t>根据投资按比例分配收入，增加集体经济收入。</t>
  </si>
  <si>
    <t>2026年西乡县茶镇十二岭村香菇烘干配套项目</t>
  </si>
  <si>
    <t>在原有厂房增加10台香菇烘干设备等附属设施设备</t>
  </si>
  <si>
    <t>通过收益分红等形式计划带动116户脱贫户及监测户增收</t>
  </si>
  <si>
    <t>项目总投资5.4万元</t>
  </si>
  <si>
    <t>通过土地流转、进园务工等方式预计增收400元/年以上</t>
  </si>
  <si>
    <t>2026年西乡县大河社区集体茶厂提升项目</t>
  </si>
  <si>
    <t>厂区内改造地面415㎡，新建100㎡精选车间，购置110型炒干机3台、55型智能型揉捻机组1套、6米长传送带1套，圆筛机1台、5米长振动槽1套。</t>
  </si>
  <si>
    <t>1.财政投资形成经营性资产归村集体所有，由村集体与经营主体共同负责资产后续管护。2.经营主体按财政资金的5%固定收益支付给村集体，合同签订不低于5年，村集体所得收益的70%用于脱贫户、监测户分红，30%用于壮大村集体经济。3.通过收益分红、经营主体带动等形式，计划带动95户267人，其中脱贫户、监测户31户106人，户均增收100元。</t>
  </si>
  <si>
    <t>通过收益分红、经营主体带动等形式，计划带动95户267人，其中脱贫户、监测户31户106人，户均增收100元。</t>
  </si>
  <si>
    <t>项目总投资32万元</t>
  </si>
  <si>
    <t>带动95户267人，其中脱贫户、监测户31户106人，户均增收100元。</t>
  </si>
  <si>
    <t>受益脱贫户监测户31户106人</t>
  </si>
  <si>
    <t>2026年度西乡县柳树镇大沙村青储饲料加工厂建设工程</t>
  </si>
  <si>
    <t>配套设备：（1）秸秆粉碎机3台；（2）饲料打包机3台（3）叉车（抓木机）2台（4）地磅1台</t>
  </si>
  <si>
    <t>柳树镇大沙村</t>
  </si>
  <si>
    <t>项目资产属经营性资产，归村集体所有，由村集体负责管护。该项目由村集体经济合作社实施，项目收益实行差异化分配，其中70%分配给脱贫户和监测户，30%用于壮大村集体。通过项目实施，提高农户秸秆再利用率，丰富畜禽养殖饲料来源，同时通过收益分红等形式，计划带动农户155户460人，其中48户171人脱贫户，产生效益后预计户均年增收100元。</t>
  </si>
  <si>
    <t>收益分红</t>
  </si>
  <si>
    <t>建设青储饲料加工厂一座</t>
  </si>
  <si>
    <t>带动农户155户460人，其中48户171人脱贫户，产生效益后预计户均年增收100元。</t>
  </si>
  <si>
    <t>带动农户155户460人，其中48户171人脱贫户</t>
  </si>
  <si>
    <t>2026年西乡县柳树镇白杨村大米加工设备清洁化加工生产线项目</t>
  </si>
  <si>
    <t>1.新建硬化地厂房一间占地600平方米；
2.主要配套设备：
（1）碾米机主机设备：去石机、砻谷机、谷糙分离机、碾米机、分级筛、抛光机、大米色选机、包装秤、提升机   
（2）风网系统：清理去石砻谷组合风网、米机风网、抛光机封网
（3）料仓、料管及机架等冷作部分
（4）粉碎机及风网系统
（5）电控部分：电控屏及元器件、主机电缆线及附件、其他辅助材料</t>
  </si>
  <si>
    <t>项目资产属经营性资产，归村集体所有，由村集体负责管护。该项目由村集体经济合作社实施，项目收益实行差异化分配，其中70%分配给脱贫户和监测户，30%用于壮大村集体。通过项目收益分红等形式，计划带动农户369户1298人，其中169户430人脱贫户，产生效益后预计户均年增收100元。</t>
  </si>
  <si>
    <t>新建大米加工设备清洁化加工生产线</t>
  </si>
  <si>
    <t>新建硬化地厂房一间占地600平方米，及设备构建</t>
  </si>
  <si>
    <t>80万</t>
  </si>
  <si>
    <t>带动农户369户1298人，其中169户430人脱贫户，户均增收100元</t>
  </si>
  <si>
    <t>柳树镇</t>
  </si>
  <si>
    <t>2026年西乡县柳树镇白杨村青储饲料加工项目</t>
  </si>
  <si>
    <t>1.建设简易设备房700平方；
2.主要配套设备：
（1）秸秆粉碎机3台；  
（2）饲料打包机3台
（3）叉车（抓木机）2台
（4）地磅1台</t>
  </si>
  <si>
    <t>项目资产属经营性资产，归村集体所有，由村集体负责管护。该项目由村集体经济合作社实施，项目收益实行差异化分配，其中70%分配给脱贫户和监测户，30%用于壮大村集体。通过项目实施，提高农户秸秆再利用率，丰富畜禽养殖饲料来源，同时通过收益分红等形式，计划带动农户369户1298人，其中169户430人脱贫户，产生效益后预计户均年增收100元。</t>
  </si>
  <si>
    <t>1.新建硬化地厂房一间占地700平方米；
2.主要配套设备：
（1）秸秆粉碎机3台；（2）饲料打包机3台（3）叉车（抓木机）2台（4）地磅1台</t>
  </si>
  <si>
    <t>新建硬化地厂房一间占地700平方米，及设备构建</t>
  </si>
  <si>
    <t>38万</t>
  </si>
  <si>
    <t>2026年度西乡县柳树镇柳树社区青储饲料加工厂建设工程</t>
  </si>
  <si>
    <t>建设简易设备房700平方，主要配套设备：（1）秸秆粉碎机3台；（2）饲料打包机3台（3）叉车（抓木机）2台（4）地磅1台</t>
  </si>
  <si>
    <t>柳树镇柳树社区</t>
  </si>
  <si>
    <t>项目资产属经营性资产，归村集体所有，由村集体负责管护。该项目由村集体经济合作社实施，项目收益实行差异化分配，其中70%分配给脱贫户和监测户，30%用于壮大村集体。通过项目实施，提高农户秸秆再利用率，丰富畜禽养殖饲料来源，同时通过收益分红等形式，计划带动农户1014户3098人，其中脱贫户监测户190户618人，产生效益后预计户均年增收100元。</t>
  </si>
  <si>
    <t>带动农户1014户3098人，其中脱贫户监测户190户618人，户均增收100元</t>
  </si>
  <si>
    <t>受益农户1014户3098人，其中脱贫户监测户190户618人</t>
  </si>
  <si>
    <t>2026年西乡县柳树镇白杨村全自动工厂化育秧基地</t>
  </si>
  <si>
    <t>1.新建厂房占地3600平方米；
2.主要配套设备：秧盘、供盘机、码垛机械手、供土给种机、托盘、叉车、装载机、水稻种植发芽机、苗床、插秧机。</t>
  </si>
  <si>
    <t>项目资产属经营性资产，归村集体所有，由村集体负责管护。该项目由村集体经济合作社实施，项目收益实行差异化分配，其中70%分配给脱贫户和监测户，30%用于壮大村集体。通过项目实施，提高水稻育苗效率及成功率，促进全镇油菜种植产值提升，同时通过收益分红等形式，计划带动农户369户1298人，其中169户430人脱贫户，产生效益后预计户均年增收200元。</t>
  </si>
  <si>
    <t>新建全自动工厂化育秧基地</t>
  </si>
  <si>
    <t>新建厂房占地3600平方米及配套设备</t>
  </si>
  <si>
    <t>100万</t>
  </si>
  <si>
    <t>带动农户369户1298人，其中169户430人脱贫户，户均增收200元</t>
  </si>
  <si>
    <t>2026年西乡县子午镇流动香菇烘干设备建设项目</t>
  </si>
  <si>
    <t>罗家院村、耳扒村、回龙村、汉江村、响潭村、檀树坪村购置流动香菇烘干设备12套</t>
  </si>
  <si>
    <t>子午镇罗家院村、耳扒村、回龙村、汉江村响潭村、檀树坪村</t>
  </si>
  <si>
    <t>1.财政投资形成经营性资产归村集体所有，由村集体负责资产后续管护，2.村集体收益70%差异化分配给农户，30%留存村集体，壮大集体经济。3.通过劳务和收益分红等形式，计划带动农户150户，其中脱贫户95户发展食用菌产业，产生效益后预计户均年增收400元。</t>
  </si>
  <si>
    <t>购置流动香菇烘干设备12套</t>
  </si>
  <si>
    <t>12套</t>
  </si>
  <si>
    <t>每套1.5万元</t>
  </si>
  <si>
    <t>2026年西乡县子午镇响潭村霜桑叶茶加工厂项目</t>
  </si>
  <si>
    <t>新建厂房建设1000平方米,购置机械设备(桑叶链板10平方烘干机一台、TD-100型超微破壁粉碎机一台、61粉末包装机一台、色选机一台、茶叶压制成型机一台、压制成型包装机一台)</t>
  </si>
  <si>
    <t>子午镇响潭村</t>
  </si>
  <si>
    <t xml:space="preserve">财政投资形成经营性资产归村集体所有，由村集体负责资产后续管护。村集体所得收益的70%按差异化分配要求，分配给脱贫户和监测户。通过务工、分红等形式，计划带动群众434户，1167人户，其中脱贫户监测户139户，470人，预计户均增收200元以上。村集体经济每年增收2万元。
</t>
  </si>
  <si>
    <t>通过收益分红等形式，计划带动农户434户，户均增收200元。</t>
  </si>
  <si>
    <t>建设厂房1000平方米，购置机械设备(桑叶链板10平方烘干机一台、TD-100型超微破壁粉碎机一台、61粉末包装机一台、色选机一台、茶叶压制成型机一台、压制成型包装机一台)</t>
  </si>
  <si>
    <t>项目总投资150万元</t>
  </si>
  <si>
    <t>带动434户，户均增收400元.</t>
  </si>
  <si>
    <t>受益434户</t>
  </si>
  <si>
    <t>村集体所得收益的70%按差异化分配要求，分配给脱贫户和监测户</t>
  </si>
  <si>
    <t>2026年度西乡县私渡镇四柏村农产品初加工生产设施建设项目</t>
  </si>
  <si>
    <t>依托四柏村种植150亩蔬菜的规模及返乡创业青年的技术，新建农作物储存库房800平方米，农产品收购区300平方米、保鲜库100立方、购置烘干机2台、蒸汽炉一套、配套建设厂房内的水电设施，带动周边3个村群众种植增收。</t>
  </si>
  <si>
    <t>1.财政投资形成经营性资产归村集体所有，由村集体负责资产后续管护。2.项目建成后由村集体租赁给企业或农户，经营主体每年不低于财政资金的5%给村集体分红，所得收益实的70%差异化分配给脱贫户和监测户，30%用于壮大村集体。3、通过收益分红、务工等形式，计划带动120户300人，其中脱贫户监测户90户135人，预计户均增收700元以上。</t>
  </si>
  <si>
    <t>通过收益分红、务工等形式，计划带动120户300人，其中脱贫户监测户90户135人，预计户均增收700元以上。</t>
  </si>
  <si>
    <t>新建农作物储存库房800平方米，农产品收购区300平方米、气调库100立方、购置烘干机2台、蒸汽炉一套、配套建设厂房内的水电设施。带动周边3个村群众种植增收。</t>
  </si>
  <si>
    <t>新建农作物储存库房800平方米，农产品收购区300平方米、气调库100吨、购置烘干机2台、蒸汽炉一套、配套建设厂房内的水电设施。</t>
  </si>
  <si>
    <t>总投入180万元。</t>
  </si>
  <si>
    <t>计划带动120户300人，其中脱贫户监测户90户135人，预计户均增收700元以上。</t>
  </si>
  <si>
    <t>受益脱贫户监测户90户</t>
  </si>
  <si>
    <t>2026年度西乡县私渡镇红星村青储饲料加工厂建设项目</t>
  </si>
  <si>
    <t>建设一处青储饲料加工房700平方米，附属房子100平方。硬化收料堆料场地300平米。料配套建设青储饲料加工生产线一套，购置青储夹草机1台，粉碎机1台、打包机各1台，地磅1台，提高秸秆综合利用率。</t>
  </si>
  <si>
    <t>私渡镇红星村</t>
  </si>
  <si>
    <t>1.财政投资形成经营性资产归村集体所有。2.由村集体与经营主体共同负责资产后续管护，经营主体按财政资金的5%固定收益支付给村集体，合同签订不低5年，村集体所得收益的70%用于脱贫户监测户分红，30%用于壮大村集体经济。3.通过收益分红、经营主体带动等形式，通过务工、分红等形式，计划带动72户180人，其中脱贫户、监测户56户140人，户均增收500元。</t>
  </si>
  <si>
    <t>通过收益分红等形式，计划带动带动脱贫户、监测户56户，户均增收500元。</t>
  </si>
  <si>
    <t>建设一处青储饲料加工厂600平方米，附属房子100平方。硬化收料堆料场地300平米。料配套建设青储饲料加工生产线一套，购置青储夹草机1台，粉碎机1台、打包机各1台，地磅1台，提高秸秆综合利用率。</t>
  </si>
  <si>
    <t>项目总投入69万元</t>
  </si>
  <si>
    <t>带动72户180人，其中脱贫户、监测户56户140人，户均增收500元</t>
  </si>
  <si>
    <t>受益脱贫户、监测户56户。</t>
  </si>
  <si>
    <t>2026年度西乡县私渡镇龙门村粮食加工项目</t>
  </si>
  <si>
    <t>通过盘活村级现有闲置房屋，购置75型碾米机一台、50型三仓四罗皮芯分离磨面机一台、6YL-150螺旋榨油机一台、60型面条机一台、540型饲料粉碎机一台。</t>
  </si>
  <si>
    <t>1.财政投资形成经营性资产归村集体所有，村集体负责资产后续管护。2.项目建成后由村集体租赁给企业或农户，经营主体每年不低于财政资金的5%给村集体分红，村集体所得收益的70%按差异化分配给脱贫户和监测户；3.通过务工、分红等形式计划带动农户56户189人，其中监测户、脱贫户20户95人，预计户均增收800元。</t>
  </si>
  <si>
    <t>通过收购大米、务工、收益分红等形式，计划带动20户脱贫户、监测户，户均增收800元。</t>
  </si>
  <si>
    <t>购置75型碾米机一台、50型三仓四罗皮芯分离磨面机一台、6YL-150螺旋榨油机一台、60型面条机一台、540型饲料粉碎机一台。</t>
  </si>
  <si>
    <t>总投入60万元。</t>
  </si>
  <si>
    <t>带动20户脱贫户、监测户，户均增收800元。</t>
  </si>
  <si>
    <t>2026年度西乡县私渡镇四柏村青储饲料加工厂建设项目</t>
  </si>
  <si>
    <t>建设一处青储饲料加工房600平方米，配套附属房子100平方。硬化收料堆料场地200平米。料配套建设青储饲料加工生产线一条，购置青储夹草机大型1台，大型粉碎机1台、大型打包机各1台，地磅1台，提高秸秆综合利用率。</t>
  </si>
  <si>
    <t>1.财政投资形成经营性资产归村集体所有，由村集体负责资产后续管护。2.项目建成后由村集体租赁给企业或农户，经营主体每年不低于财政资金的5%给村集体分红，所得收益实的70%差异化分配给脱贫户和监测户，30%用于壮大村集体。3、通过收益分红、务工等形式，计划带动60户150人，其中脱贫户监测户25户48人，预计户均增收1000元以上。</t>
  </si>
  <si>
    <t>通过收益分红、务工等形式，计划带动60户150人，其中脱贫户监测户25户48人，预计户均增收1000元以上。</t>
  </si>
  <si>
    <t>总投入66万元。</t>
  </si>
  <si>
    <t>计划带动60户150人，其中脱贫户监测户25户48人，预计户均增收1000元以上。</t>
  </si>
  <si>
    <t>收益脱贫户监测户25户</t>
  </si>
  <si>
    <t>2026年西乡县杨河镇黄池社区农副产品加工厂扩建项目</t>
  </si>
  <si>
    <t>扩建钢结构农副产品加工厂房1000平方米，扩建4条农副产品加工生产线，场地硬化500平方米；配套建设水电、消防等基础设施。</t>
  </si>
  <si>
    <t>杨河镇黄池社区</t>
  </si>
  <si>
    <t>项目属于经营性资产，建设完成后资产归村集体所有，由村集体和租赁方对资产共同进行后续管护；经营主体按照财政投入资金比低于5%的收益上缴村集体，连续分红不低于5年，制定收益分配方案，所得收益的70%按照差异化分配要求用于脱贫户和监测户分红，30%用于壮大村集体经济。通过收益分红、经营主体带动务工等形式带动15户脱贫户监测户，预计户均增收400元以上。</t>
  </si>
  <si>
    <t>通过收益分红等形式，计划带动15户脱贫户、监测户，户均增收400元.</t>
  </si>
  <si>
    <t>扩建钢结构农副产品加工厂房1000平方米，扩建4条农副产品加工生产线，场地硬化500平方米</t>
  </si>
  <si>
    <t>通过收益分红、经营主体带动务工等形式带动15户脱贫户监测户，预计户均增收400元以上。</t>
  </si>
  <si>
    <t>2026年度西乡县高川镇茯茶加工厂建设项目</t>
  </si>
  <si>
    <t>扩建钢结构包装车间建设300平方米，变电器1个，建设挡墙等配套设施</t>
  </si>
  <si>
    <t>高川镇八角楼村</t>
  </si>
  <si>
    <t>项目属于经营性资产，资产归各村村集体所有，由村集体负责资产后续管护。建设茯茶钢结构包装车间，通过人员务工带动农户30户104人，其中脱贫户10户21人，预计户均增收600元。</t>
  </si>
  <si>
    <t>通过人员务工，带动农户30户104人，其中脱贫户10户21人，预计户均增收600元</t>
  </si>
  <si>
    <t>扩建及精选钢结构包装车间建设300平方米，变电器1个</t>
  </si>
  <si>
    <t>2026年度西乡县高川镇老君村农特产品加工厂“升级一批”改扩建项目</t>
  </si>
  <si>
    <t>改扩建红豆腐加工厂220平方米，购置烘干机2台，清洗机1台，去皮机2台，切片机2台、大型豆浆机2台、变压器1台，配套给排水、变电等设施。</t>
  </si>
  <si>
    <t>项目形成资产属于经营性资产，归村集体所有。由村集体负责资产后续管护，红豆腐加工厂建成可为全村农户土特产品提供加工服务，通过人员务工带动收益农户173户486人，其中脱贫户78户258人，预计户均增收500元。</t>
  </si>
  <si>
    <t>通过人员务工带动收益农户173户486人，其中脱贫户78户258人，预计户均增收500元。</t>
  </si>
  <si>
    <t>2026年度西乡县城南街道五丰社区集体经济香橼黄酮提取物生产线建设项目</t>
  </si>
  <si>
    <t>(1)提取纯化生产厂房(2栋):总建筑面积4300㎡，采用钢构或框架结构。
(2)公用及辅助工程建设:
消防设施与消防室(55㎡)。水处理间(260㎡)。建设储水池、供水泵等。污水处理系统，确保达到园区管网接纳标准或后续处理要求。
供电系统，申请专用变压器，敷设厂区内电力电缆，建设配电房等。
供热系统，根据工艺需要，配置电加热、蒸汽发生器或燃气锅炉等供热设备及管道。通风与空调系统，保证生产环境符合工艺与卫生要求。压缩空气系统,为气动阀门，设备清洁等提供洁净的压缩空气。
(3)厂区工程:围墙与大门，建设厂区围墙。</t>
  </si>
  <si>
    <t>财政投资形成经营性资产归村集体所有，由村集体负责资产后续管护。汉中崟沣植物制品有限公司与村集体首次签订20年合同，每年按照不低于财政投入的5%（45万元）给村集体固定收益分红）。村集体所得收益的70%按差异化分配要求，分配给脱贫户和监测户，30%留存村集体，壮大集体经济。通过务工、收益分红等形式，计划带动160户420人，其中脱贫户和监测户135户313人，预计户均年增收1300元以上。</t>
  </si>
  <si>
    <t>通过务工、收益分红等形式，计划带动160户420人，其中脱贫户和监测户135户313人，预计户均年增收1300元以上。</t>
  </si>
  <si>
    <t>项目占地7.69亩，1.新建生产加工提取厂房2栋4300㎡；2.消防室55㎡，水处理间260㎡等配套设施。</t>
  </si>
  <si>
    <t>项目占地7.69亩，1.新建生产加工提取厂房2栋4300㎡；2.消防室55㎡，水处理间260㎡；</t>
  </si>
  <si>
    <t>项目总投入900万元</t>
  </si>
  <si>
    <t>0916-6216696</t>
  </si>
  <si>
    <t>313人</t>
  </si>
  <si>
    <t>70%按差异化分配要求，分配给脱贫户和监测户，30%留存集体滚动发展。</t>
  </si>
  <si>
    <t>2026年西乡县私渡镇红安社区集体经济茶叶设备购置项目</t>
  </si>
  <si>
    <t>购置：100型高热风杀青机1台，半自动65揉捻机2台，80—12理条机1台，提香机1台，4米圆滚摊凉机，（带提升机）。（投资给红安社区谯富军茶叶加工厂）</t>
  </si>
  <si>
    <t>私渡镇红安社区</t>
  </si>
  <si>
    <t>1.财政投资形成经营性资产归村集体所有，村集体负责资产后续管护。2.项目建成后由村集体租赁给企业，经营主体每年不低于财政资金的5%给村集体分红，村集体所得收益的70%按差异化分配给脱贫户和监测户；3.通过务工、分红等形式计划带动农户48户124人，其中监测户、脱贫户30户57人，预计户均增收300元。</t>
  </si>
  <si>
    <t>通过务工、分红等形式带动农户增收。</t>
  </si>
  <si>
    <t>购置：100型高热风杀青机1台，半制动65揉捻机2台，80—12理条机1台，提香机1台，4米圆滚摊凉机（带提升机）。</t>
  </si>
  <si>
    <t>购置茶叶设备≧6台（套）</t>
  </si>
  <si>
    <t>项目总投入36万元。</t>
  </si>
  <si>
    <t>户均增收300元。</t>
  </si>
  <si>
    <t>受益脱贫户、监测户30户。</t>
  </si>
  <si>
    <t>私渡镇人民政府</t>
  </si>
  <si>
    <t>经营主体每年不低于财政资金的5%给村集体分红</t>
  </si>
  <si>
    <t>村集体所得收益的70%按差异化分配给脱贫户和监测户</t>
  </si>
  <si>
    <t>2026年度西乡县骆家坝镇松树村集体经济组织茶叶加工设备购置项目</t>
  </si>
  <si>
    <t>购置110型热风组合杀青机式1套,
65型揉捻机2台，14槽茗茶仙毫理条机1台;（投资给西乡县水上茗成茶叶有限公司）</t>
  </si>
  <si>
    <t xml:space="preserve">1.项目属于经营性资产，建设完成后，资产权属归村集体所有，村集体和西乡县水上茗成茶叶有限公司共同管护。2.经营主体按照财政投入资金不低于5%的收益上缴村集体，连续分红不低于 5 年，制订收益分配方案，所得收益的70%用于脱贫户、监测户分红，30%用于壮大村集体经济。3.通过收益分红、经营主体带动等方式，带动农户75户205人，其中脱贫户监测户36户102人，预计户均增收500元。
</t>
  </si>
  <si>
    <t>通过经营主体鲜叶收购，带动农户务工、收益分红等方式带动农户增收。</t>
  </si>
  <si>
    <t>完成建设内容</t>
  </si>
  <si>
    <t>购置茶叶加工设备4台（套）</t>
  </si>
  <si>
    <t>项目总投入30万元</t>
  </si>
  <si>
    <t>受益农户75户205人，其中脱贫户监测户36户102人</t>
  </si>
  <si>
    <t>经营主体按照财政资金的5%固定收益支付村集体不低于5年</t>
  </si>
  <si>
    <t>村集体所得收益的70%用于脱贫户分红，30%留存村集体，壮大集体经济。</t>
  </si>
  <si>
    <t>2026年西乡县骆家坝镇骆镇社区集体经济组织茶叶加工设备购置项目</t>
  </si>
  <si>
    <t>110型热风杀青机组1套，65型揉捻机2台，120型炒干机（煤柴）3台。（投资给王麻子茶厂）</t>
  </si>
  <si>
    <t>项目形成资产属于经营性资产，建设完成后，资产权属归村集体所有，由村集体与王麻子茶厂共同负责资产管护。经营主体按照财政资金的5%固定收益支付村集体不低于5年，村集体所得收益70%分配给脱贫户、监测户，30%壮大村集体，通过收益分红和经营主体等方式，带动带动130户300人增收，其中脱贫户（监测户）30户、95人户均增收300元。</t>
  </si>
  <si>
    <t>购置茶叶加工设备6台（套）</t>
  </si>
  <si>
    <t xml:space="preserve">带动群众增加收入300元
</t>
  </si>
  <si>
    <t>带动130户、300人增收，其中脱贫户（监测户）30户、95人</t>
  </si>
  <si>
    <t>持续使用年限≥10年</t>
  </si>
  <si>
    <t>2026年度西乡县骆家坝镇钟家沟村茶叶加工厂机械设备提升项目</t>
  </si>
  <si>
    <t>120型杀青机（柴煤）1台、地坑式上料机1台、30㎡链板式烘干机1台、冷却输送机（配套120）1台、120型炒干机（煤柴）2台、55型揉捻机组平台（10台）28㎡、机组出料输送机2台、出料汇合平输1台、连接提升机2台、红茶发酵机(8层）2台、摊凉车2台、茶叶提升机1台、风选机1台、80-12理条机2台、60型双锅曲毫机1台。（投资给西牧河茶叶加工厂）</t>
  </si>
  <si>
    <t>财政投资形成经营性资产归村集体所有，由村集体与西牧河茶叶加工厂共同负责资产后续管护；经营主体按财政资金的5%固定收益支付给村集体，合同签订不低5年，村集体所得收益的70%用于脱贫户、监测户分红，30%用于壮大村集体经济；通过收益分红、经营主体带动等形式，带动农户142户198人，其中脱贫户（监测户）27户81人，户均增收500元</t>
  </si>
  <si>
    <t>购置茶叶加工设备20台（套）</t>
  </si>
  <si>
    <t xml:space="preserve">带动群众增加收入500元
</t>
  </si>
  <si>
    <t>受益农户142户198人，其中脱贫户27户81人</t>
  </si>
  <si>
    <t>村集体所得收益的70%用于脱贫户分红，30%留存村集体壮大集体经济。</t>
  </si>
  <si>
    <t>2026年度西乡县骆家坝镇钟家沟村机械设备提升项目</t>
  </si>
  <si>
    <t>65型揉捻机全自动机组1套（6台）、100型连续滚筒杀青机组1套、10米萎调槽2台、发酵机2台。（投资给陕西秦巴味之源茶叶有限公司）</t>
  </si>
  <si>
    <t>财政投资形成经营性资产归村集体所有，由村集体与陕西秦巴味之源茶叶有限公司共同负责资产后续管护；经营主体按财政资金的5%固定收益支付给村集体，合同签订不低5年，村集体所得收益的70%用于脱贫户、监测户分红，30%用于壮大村集体经济；通过收益分红、经营主体带动等形式，预计带动受益农户123户252人，其中脱贫户（监测户）16户39人，户均增收500元</t>
  </si>
  <si>
    <t>受益农户123户252人，其中脱贫户16户39人</t>
  </si>
  <si>
    <t>村集体所得收益的70%用于脱贫户、监测户分红，30%用于壮大村集体经济</t>
  </si>
  <si>
    <t>2026年度西乡县两河口镇两河口社区集体经济茶叶加工设备购置项目</t>
  </si>
  <si>
    <t>购置600型高温蒸汽热风杀青机、30型茶叶烘干机、梗叶分离机、碾茶风选机等，配套设备连接、冷却、传输等辅助设备。（投资给西乡县和和茶厂）</t>
  </si>
  <si>
    <t>1.项目属于经营性资产，建设完成后，资产权属归村集体所有，
村集体和西乡县和和茶厂共同管护。2.经营主体按照财政投入资金不低于5%的收益上缴村集体，连续分红不低于5年，制订收益分配方案，所得收益的70%用于脱贫户、监测户分红，30%用于壮大村集体经济。3.通过收益分红、经营主体带动等方式，带动农户75户205人，其中脱贫户监测户36户102人，预计户均增收500元。</t>
  </si>
  <si>
    <t>购置鲜叶摊青机1台、600型高温蒸汽热风杀青机1台、30型茶叶烘干机2台、冷却散叶机1台等设备。</t>
  </si>
  <si>
    <t>购置茶叶设备≥5 台</t>
  </si>
  <si>
    <t>设备购置合格率为100%</t>
  </si>
  <si>
    <t>验收率100％</t>
  </si>
  <si>
    <t>项目总投入70万元</t>
  </si>
  <si>
    <t>带动农户75户</t>
  </si>
  <si>
    <t>20年</t>
  </si>
  <si>
    <t xml:space="preserve">是 </t>
  </si>
  <si>
    <t>经营主体按财政资金的5%固定收益支付给村集体，不低5年</t>
  </si>
  <si>
    <t>所得收益的70%用于脱贫户、监测户分红，30%用于壮大村集体经济。</t>
  </si>
  <si>
    <t>2026年度西乡县两河口镇简槽村集体经济茶叶加工设备购置项目</t>
  </si>
  <si>
    <t>购置100热风杀青机一套、65半自动揉捻机组一套（两台）、12槽理条机一台、18层提香机一台、摊凉平台2台、茶叶输送带3台等设备。（投资给西乡县新苑茶厂）</t>
  </si>
  <si>
    <t>两河口镇简槽村</t>
  </si>
  <si>
    <t>1.项目属于经营性资产，建设完成后，资产权属归村集体所有，
村集体和西乡县新苑茶厂共同管护。2.经营主体按照财政投入资金不低于5%的收益上缴村集体，连续分红不低于5年，制订收益分配方案，所得收益的70%用于脱贫户、监测户分红，30%用于壮大村集体经济。3.通过收益分红、经营主体带动等方式，带动农户120户420人，其中脱贫户监测户90户280人，预计户均增收500元。</t>
  </si>
  <si>
    <t>购置100热风杀青机一套、65半自动揉捻机组一套（两台）、12槽理条机一台、18层提香机一台、摊凉平台2台、茶叶输送带3台等设备。</t>
  </si>
  <si>
    <t>购置茶叶设备≥9台（套）</t>
  </si>
  <si>
    <t>农户增收500元</t>
  </si>
  <si>
    <t>收益农户120户，420人</t>
  </si>
  <si>
    <t>2026年度西乡县沙河镇苦竹村茶叶加工设备项目</t>
  </si>
  <si>
    <t>购置茶叶设备1台（套），其中：140型热风杀青机1台（套）(含上料器）（投资给西乡县魏氏茶叶有限责任公司）</t>
  </si>
  <si>
    <t>沙河镇苦竹村</t>
  </si>
  <si>
    <t>财政投资形成经营性资产归村集体所有，由村集体与西乡县魏氏茶叶有限责任公司负责资产后续管护；经营主体每年按照不低于财政资金5%固定收益支给村集体，合同签订不低于5年。村集体制定收益分配方案，所得收益实行差异化发放，其中70%分配给脱贫户、监测户，30%壮大村集体经济；通过鲜叶收购、务工、分红等方式，计划带动16户脱贫户和监测户，预计户均增收500元以上。</t>
  </si>
  <si>
    <t>通过鲜叶收购、务工、收益分红等方式带动农户增收。</t>
  </si>
  <si>
    <t>完成购置茶叶设备1台（套），其中：140型热风杀青机1台（套）(含上料器）</t>
  </si>
  <si>
    <t>购置茶叶设备1台（套）</t>
  </si>
  <si>
    <t>户年增收500元以上。</t>
  </si>
  <si>
    <t>沙河镇人民政府</t>
  </si>
  <si>
    <t>所得收益70%用于脱贫户、监测户分红，30%壮大村集体</t>
  </si>
  <si>
    <t xml:space="preserve">2026年度西乡县沙河镇西河口村茶叶机械购置项目
</t>
  </si>
  <si>
    <t>购置茶叶设备7台（套）其中：全自动75型揉捻机组4台（含上料器、平输控制系统）150型茶叶炒干机3台。（投资给西河口村秀丽茶叶有限公司）</t>
  </si>
  <si>
    <t>财政投资形成经营性资产归村集体所有，由村集体与西河口村秀丽茶叶有限公司负责资产后续管护；经营主体每年按财政资金5%固定收益支付给村集体，不低于5年，制定收益分配方案，实行差异化发放，所得收益70%用于脱贫户、监测户分红，30%壮大村集体；通过收购鲜叶、务工、分红等方式，计划带动20户脱贫户监测户，预计户均增收500元以上。</t>
  </si>
  <si>
    <t>通过鲜叶、务工、收益分红等方式带动农户增收。</t>
  </si>
  <si>
    <t>完成购置茶叶设备7台（套）其中：全自动75型揉捻机组4台（含上料器、平输控制系统）150型茶叶炒干机3台</t>
  </si>
  <si>
    <t>购置茶叶设备7台（套）</t>
  </si>
  <si>
    <t>户均增收500元.</t>
  </si>
  <si>
    <t>2026年度西乡县沙河镇毛垭村茶叶机械设备购置项目</t>
  </si>
  <si>
    <t>购置茶叶设备6台（套）其中：80型超热风杀青机1台，三口风选机1台，60动态烘干机1台，65型揉捻机1台，55型揉捻机1台，五斗烘干机1台。（投资给西乡县汉水西钰茶业有限公司）</t>
  </si>
  <si>
    <t>财政投资形成经营性资产归村集体所有，由村集体与西乡县汉水西钰茶业有限公司负责资产后续管护；经营主体每年按财政资金5%固定收益支付给村集体，不低于5年，制定收益分配方案，实行差异化发放，所得收益70%用于脱贫户、监测户分红，30%壮大村集体；通过收购鲜叶、务工、分红等方式，计划带动45户脱贫户监测户，预计户均增收500元以上。</t>
  </si>
  <si>
    <t>完成购置茶叶设备6台（套）其中：80型超热风杀青机1台，三口风选机1台，60动态烘干机1台，65型揉捻机1台，55型揉捻机1台，五斗烘干机1台。</t>
  </si>
  <si>
    <t>购置茶叶设备6台（套）</t>
  </si>
  <si>
    <t>户年增收500元。</t>
  </si>
  <si>
    <t>受益脱贫户三类人群45户</t>
  </si>
  <si>
    <t>2026年度西乡县沙河镇男儿坝村茶叶加工设备购置项目</t>
  </si>
  <si>
    <t xml:space="preserve">
购置全自动65型双臂揉捻机7台。（投资给汉中牧茗香庭茶业有限公司）</t>
  </si>
  <si>
    <t>沙河镇男儿坝村</t>
  </si>
  <si>
    <t>财政投资形成经营性资产归村集体所有，由村集体与汉中牧茗香庭茶业有限公司负责资产后续管护；经营主体每年按财政资金5%固定收益支付给村集体，不低5年，制定收益分配方案，实行差异化发放，所得收益70%用于脱贫户、监测户分红，30%壮大村集体；通过收购鲜叶、务工、分红等方式，计划带动20户脱贫户监测户，预计户均增收500元以上。</t>
  </si>
  <si>
    <t>完成购置全自动65型双臂揉捻机7台</t>
  </si>
  <si>
    <t>购置全自动65型双臂揉捻机7台</t>
  </si>
  <si>
    <t>30万元</t>
  </si>
  <si>
    <t>受益脱贫户、监测户10户</t>
  </si>
  <si>
    <t>2026年度西乡县桑园镇北沟村茶叶加工设备购置项目</t>
  </si>
  <si>
    <t>80型热风杀青机1套（含上料冷却），65型茶叶揉捻机2台，110型炒干机2台，摊凉平台2个。（投资给西乡县桑园镇北沟祝琴茶场）</t>
  </si>
  <si>
    <t>桑园镇北沟村</t>
  </si>
  <si>
    <t>财政投资形成经营性资产归村集体所有，由村集体与企业负责资产后续管护；经营主体每年按财政资金5%固定收益支付给村集体，合同签订不低5年，村集体所得收益的70%差异化分配给脱贫户、监测户，30%壮大村集体；通过收益分红、经营主体带动等形式，计划带动90户农户305人，其中脱贫户和监测户5户15人，户均200元。</t>
  </si>
  <si>
    <t>通过收益分红等形式，计划带动90户农户305人，其中脱贫户和监测户5户15人，户均200元。</t>
  </si>
  <si>
    <t>80型热风杀青机1套，65型茶叶揉捻机2台，110型炒干机2台，摊凉平台2个。</t>
  </si>
  <si>
    <t>购置茶叶设备≥7台（套）</t>
  </si>
  <si>
    <t>项目总成本29万元</t>
  </si>
  <si>
    <t>带动5户脱贫户、监测户，户均增收200元.</t>
  </si>
  <si>
    <t>受益脱贫户5户</t>
  </si>
  <si>
    <t>桑园镇人民政府</t>
  </si>
  <si>
    <t>经营主体每年按财政资金5%固定收益支付给村集体，合同签订不低5年</t>
  </si>
  <si>
    <t>村集体所得收益的70%差异化分配给脱贫户、监测户，30%壮大村集体；</t>
  </si>
  <si>
    <t>2026年西乡县峡口镇康宁社区集体经济茶叶机械购置项目</t>
  </si>
  <si>
    <t>购置7台65型全自动揉捻机组全套茶叶加工设备。(投资给永斌茶叶有限公司)</t>
  </si>
  <si>
    <t>峡口镇康宁社区</t>
  </si>
  <si>
    <t>财政投资形成经营性资产归村集体所有，由村集体与永斌茶叶有限公司共同负责资产后续管护；经营主体按财政资金的5%固定收益支付给村集体，不低5年，村集体所得收益的70%用于脱贫户、监测户分红，30%用于壮大村集体经济，。通过务工、分红等形式，计划带动37户脱贫户，监测户，预计户均增收300元以上。</t>
  </si>
  <si>
    <t>通过收益分红等形式，带动农户增收。</t>
  </si>
  <si>
    <t>购置7台全自动揉捻机组全套茶叶加工设备。</t>
  </si>
  <si>
    <t>设备验收合格率100%</t>
  </si>
  <si>
    <t>项目总投资≤30万元</t>
  </si>
  <si>
    <t>户均增收300元</t>
  </si>
  <si>
    <t>带动农户850人，其中受脱贫户、监测户20户114人</t>
  </si>
  <si>
    <t>购置65型揉捻机组6台(全自动机组)，30平方链板1套等7台套茶叶加工设备(投资给祝康茶厂)</t>
  </si>
  <si>
    <t>财政投资形成经营性资产归村集体所有，由村集体与祝康茶厂共同负责资产后续管护；经营主体按财政资金的5%固定收益支付给村集体，不低5年，村集体所得收益的70%用于脱贫户、监测户分红，30%用于壮大村集体经济，通过务工、分红等形式，计划带动28户脱贫户，监测户，预计户均增收300元以上。</t>
  </si>
  <si>
    <t>购置65型揉捻机组6台(全自动机组)，30平方链板1套等7台套茶叶加工设备</t>
  </si>
  <si>
    <t>带动农户640人，其中受脱贫户、监测户84人</t>
  </si>
  <si>
    <t>2026年西乡县峡口镇水磨村集体经济茶叶加工设备购置项目</t>
  </si>
  <si>
    <t>购置12槽多功能理条机1台（自动起锅）、                           红外线提香机1台、5.5米振动槽1台、                                                                  16层茶叶提香机（不锈钢烘盘）1台、                                                                           65型全自动揉捻机组二组（一组4台，一组3台）等。（投资给翠峰茶业有限公司、王小勇茶叶加工厂、王龙江茶叶加工厂等）</t>
  </si>
  <si>
    <t>峡口镇水磨村</t>
  </si>
  <si>
    <t>财政投资形成经营性资产归村集体所有，由村集体与翠峰茶业有限公司共同负责资产后续管护；经营主体按财政资金的5%固定收益支付给村集体，不低5年，村集体所得收益的70%用于脱贫户、监测户分红，30%用于壮大村集体经济，预计增加村集体年收益2万元，通过项目实施带动农户20户70人，其中脱贫户及监测户8户21人，户均增收300元。</t>
  </si>
  <si>
    <t>通过收益分红等形式带动群众增收。</t>
  </si>
  <si>
    <t>购置12槽多功能理条机1台（自动起锅）、                           红外线提香机1台、5.5米振动槽1台、                                                                  16层茶叶提香机（不锈钢烘盘）1台、                                                                           65型全自动揉捻机组二组（一组4台，一组3台）等。</t>
  </si>
  <si>
    <t>购置茶叶设备≥6台（套）</t>
  </si>
  <si>
    <t>项目总投入≤50万元</t>
  </si>
  <si>
    <t>带动农户20户70人，其中脱贫户及监测户8户21人</t>
  </si>
  <si>
    <t>2026年西乡县峡口镇井坝村集体经济组织茶叶加工设备购置项目</t>
  </si>
  <si>
    <r>
      <rPr>
        <sz val="10"/>
        <rFont val="宋体"/>
        <charset val="134"/>
      </rPr>
      <t>购置6CPSC-60/4.5鲜叶提升机、</t>
    </r>
    <r>
      <rPr>
        <sz val="10"/>
        <rFont val="Calibri"/>
        <charset val="134"/>
      </rPr>
      <t>6CFS-120</t>
    </r>
    <r>
      <rPr>
        <sz val="10"/>
        <rFont val="宋体"/>
        <charset val="134"/>
      </rPr>
      <t>热风杀青、</t>
    </r>
    <r>
      <rPr>
        <sz val="10"/>
        <rFont val="Calibri"/>
        <charset val="134"/>
      </rPr>
      <t>6CWS-60/4.5</t>
    </r>
    <r>
      <rPr>
        <sz val="10"/>
        <rFont val="宋体"/>
        <charset val="134"/>
      </rPr>
      <t>网带输送机、</t>
    </r>
    <r>
      <rPr>
        <sz val="10"/>
        <rFont val="Calibri"/>
        <charset val="134"/>
      </rPr>
      <t>6CLHC-120</t>
    </r>
    <r>
      <rPr>
        <sz val="10"/>
        <rFont val="宋体"/>
        <charset val="134"/>
      </rPr>
      <t>滚筒冷却机、</t>
    </r>
    <r>
      <rPr>
        <sz val="10"/>
        <rFont val="Calibri"/>
        <charset val="134"/>
      </rPr>
      <t>6CHD-140</t>
    </r>
    <r>
      <rPr>
        <sz val="10"/>
        <rFont val="宋体"/>
        <charset val="134"/>
      </rPr>
      <t>动态烘干机（含动态提升、冷却机）、</t>
    </r>
    <r>
      <rPr>
        <sz val="10"/>
        <rFont val="Calibri"/>
        <charset val="134"/>
      </rPr>
      <t>6CWD-40</t>
    </r>
    <r>
      <rPr>
        <sz val="10"/>
        <rFont val="宋体"/>
        <charset val="134"/>
      </rPr>
      <t>出茶机各1台套；</t>
    </r>
    <r>
      <rPr>
        <sz val="10"/>
        <rFont val="Calibri"/>
        <charset val="134"/>
      </rPr>
      <t>65/7</t>
    </r>
    <r>
      <rPr>
        <sz val="10"/>
        <rFont val="宋体"/>
        <charset val="134"/>
      </rPr>
      <t>揉捻机组（含提升机、输送机）6CCT-120炒干机各2台套；</t>
    </r>
    <r>
      <rPr>
        <sz val="10"/>
        <rFont val="Calibri"/>
        <charset val="134"/>
      </rPr>
      <t>6CMD-80/12</t>
    </r>
    <r>
      <rPr>
        <sz val="10"/>
        <rFont val="宋体"/>
        <charset val="134"/>
      </rPr>
      <t>茶叶理条机4台套；6CCT-150炒干机6台套；2.0摊凉平台4套。</t>
    </r>
  </si>
  <si>
    <t>财政投资形成经营性资产归村集体所有，由村集体与绿珠茶叶有限公司共同负责资产后续管护；经营主体按财政资金的5%固定收益支付给村集体，不低5年，村集体所得收益的70%用于脱贫户、监测户分红，30%用于壮大村集体经济；通过收益分红、经营主体带动等形式，预计带动632户2200人，其中脱贫户、197户496人，监测户11户36人，户均经济增收100元。</t>
  </si>
  <si>
    <t>通过带动生产、务工、资产入股、收益分红等方式</t>
  </si>
  <si>
    <t>项目总投资≤267万元</t>
  </si>
  <si>
    <t>户均经济增收100元。</t>
  </si>
  <si>
    <t>带动632户2200人，其中脱贫户、197户496人，监测户11户36人，户均经济增收100元。</t>
  </si>
  <si>
    <t>2026年西乡县峡口镇渔河村集体经济组织茶叶加工设备购置项目</t>
  </si>
  <si>
    <t>购置50平方米链板烘干机3台（套）茶叶加工设备（投资给西乡县峡口镇茶源茶厂）</t>
  </si>
  <si>
    <t>峡口镇渔河村</t>
  </si>
  <si>
    <t>财政投资形成经营性资产归村集体所有，由村集体与西乡县峡口镇茶源茶厂共同负责资产后续管护；经营主体按财政资金的5%固定收益支付给村集体，不低5年，村集体所得收益的70%用于脱贫户、监测户分红，30%用于壮大村集体经济；通过收益分红、经营主体带动等形式，预计带动330户1100人发展茶产业，其中脱贫户、监测户77户255人，带动5人务工，户均经济增收1000元。</t>
  </si>
  <si>
    <t>购置50平方米链板烘干机3台（套）茶叶加工设备</t>
  </si>
  <si>
    <t>购置茶叶设备≥3台（套）</t>
  </si>
  <si>
    <t>项目总投资≤30万</t>
  </si>
  <si>
    <t xml:space="preserve">
户均经济增收1000元</t>
  </si>
  <si>
    <t>带动330户1100人发展茶产业，
其中脱贫户、监测户77户255人
，带动5人务工</t>
  </si>
  <si>
    <t>2026年度西乡县柳树镇柳树社区茶叶机械设备购置项目</t>
  </si>
  <si>
    <t>购置鲜叶提升机（110地坑式）1台；8台65#全自动揉捻机组平台1套；140炒干机1台；150炒干机1台；出料输送机1台；出料汇合平输1台；连接提升机1台等7台（套）设备。（投资到祥瑞茶厂）</t>
  </si>
  <si>
    <t>财政投资形成经营性资产归村集体所有，由村集体与祥瑞茶厂共同负责资产后续管护；经营主体按财政资金的5%固定收益支付给村集体，签订合同不低3年，村集体所得收益的70%用于脱贫户、监测户分红，30%用于壮大村集体经济；通过收益分红、经营主体带动等形式，带动40户，其中脱贫户与监测户15户，户均经济增收400元。</t>
  </si>
  <si>
    <t>通过收益分红、经营主体带动等形式，带动群众增收。</t>
  </si>
  <si>
    <t>购置鲜叶提升机（110地坑式）1台；8台65#全自动揉捻机组平台1套；140炒干机1台；150炒干机1台；出料输送机1台；出料汇合平输1台；连接提升机1台等设备投资到经营主体。</t>
  </si>
  <si>
    <t>购置设备≥7台（套）</t>
  </si>
  <si>
    <t>户均经济增收400元</t>
  </si>
  <si>
    <t>带动40户，其中脱贫户与监测户15户</t>
  </si>
  <si>
    <t>柳树镇人民政府</t>
  </si>
  <si>
    <t>经营主体按财政资金的5%固定收益支付给村集体，签订合同不低3年</t>
  </si>
  <si>
    <t>2026年西乡县杨河镇西营村茶叶设备购置项目</t>
  </si>
  <si>
    <t>对杨河镇黄池南茶叶加工厂进行设备提升，购置110型热风杀青机1台、地坑式鲜叶上料机1台、冷却输送机1台、连接输送机1台、65型全自动揉捻机组6台1组、连接提升机1台、30㎡烘干机1套、80-12理条机2台，共计9台（套）。（投资黄池南茶叶加工厂）</t>
  </si>
  <si>
    <t>杨河镇西营村</t>
  </si>
  <si>
    <t>1.项目属于经营性资产，建设完成后资产归村集体所有，由村集体和黄池南茶叶加工厂对资产共同进行后续管护；2.经营主体按照财政投入资金比低于5%的收益上缴村集体，连续分红不低于5年，制定收益分配方案，所得收益的70%按照差异化分配要求用于脱贫户和监测户分红，30%用于壮大村集体经济。3.通过收益分红、经营主体带动务工等形式，计划带动农户20户70人，其中脱贫户及监测户8户21人，预计户均增收300元。</t>
  </si>
  <si>
    <t>通过经营主体鲜叶收购带动农户茶叶种植及销售，通过设备提升提高产能；通过务工、分工等形式计划带动群众增收，预计户均增收300元以上。</t>
  </si>
  <si>
    <t>购置茶叶生产设备共计9台（套）</t>
  </si>
  <si>
    <t>项目总投资48万元</t>
  </si>
  <si>
    <t>通过务工、分工等形式计划带动脱贫户及监测户8户增收，预计户均增收300元以上。</t>
  </si>
  <si>
    <t>2026年度西乡县峡口镇圈腰村集体经济茶厂周边配套建设项目</t>
  </si>
  <si>
    <t>建设钢构厂房 420 平米，护坡41米</t>
  </si>
  <si>
    <t>峡口镇圈腰村</t>
  </si>
  <si>
    <t xml:space="preserve">财政投资形成经营性资产归村集体所有，由村集体与君和茶业有限公司共同负责资产后续管护；经营主体按财政资金的5%固定收益支付给村集体，不低于5年，村集体所得收益的70%用于脱贫户、监测户分红，30%用于壮大村集体经济；通过收益分红、经营主体带动等形式，预计带动295户1000人，其中脱贫户 、监测户89户253人 ， 户均经济增收100元。
</t>
  </si>
  <si>
    <t>通过鲜叶收购、加工、销售、务工带动促群众增收，集体经济壮大。</t>
  </si>
  <si>
    <t>建设钢构厂房 420 平米，护坡41米，投资给君和茶业有限公司</t>
  </si>
  <si>
    <t>项目总投资≤59万</t>
  </si>
  <si>
    <t>户均增收100元</t>
  </si>
  <si>
    <t>带动295户1000人增收，其中脱贫户、监测户89户253人</t>
  </si>
  <si>
    <t>经营主体按照财政投入资金不低于5%的固定收益上缴村集体，不低于5年分红</t>
  </si>
  <si>
    <t>2026年度西乡县城南办药食同源香橼精深加工项目</t>
  </si>
  <si>
    <t>1.新建香橼加工钢构厂房2000㎡，库房1000㎡，管理用房300㎡，保鲜冷库500立方和相关烘干设备；2.新建香橼饮片、香橼干片、丝、丁生产线一条；3.新建800目香橼超微粉原料加工设备一套。4.配套相关水电路等设施，推出香橼饮品、保健品等，预计年加工香橼产品量600余吨。</t>
  </si>
  <si>
    <t>城南办泾洋村</t>
  </si>
  <si>
    <t>村集体经济+经营主体运营，财政投资形成经营性资产归村集体所有，按照财政投入资金不低于5%固定收益上交村集体，由村集体负责资产后续管理。村集体所得收益的70%按差异化分配要求，分配给脱贫户和监测户。通过务工、分红等形式，计划带动50户254人，脱贫户监测户30户80人，户均增收500元。</t>
  </si>
  <si>
    <t xml:space="preserve">村集体+经营主体带动，务工增收、收益分红等提高村集体经济收入，增加农户收入。
</t>
  </si>
  <si>
    <t>项目验收合格率98%</t>
  </si>
  <si>
    <t>带动50户254人，脱贫户监测户30户83人，户均增收500元。</t>
  </si>
  <si>
    <t>受益脱贫户30户83人</t>
  </si>
  <si>
    <t>③市场建设和农村物流</t>
  </si>
  <si>
    <t>2026年度西乡县城北街道余家山村农产品集散中心建设项目</t>
  </si>
  <si>
    <t>余家山村四组西岭建设农产品集散中心，交易市场带动西岭旅游，修建农产品交易广场3000平米，地面整理及硬化1000平，农产品销售信息展示屏，市场的膜结构防雨棚，农产品展示台，市场公共厕所</t>
  </si>
  <si>
    <r>
      <rPr>
        <sz val="11"/>
        <rFont val="宋体"/>
        <charset val="134"/>
        <scheme val="minor"/>
      </rPr>
      <t>项目属于公益性资产，建设完成后，资产权属归集体所有，村集体明确资产管护责任人，通过项目实施改善，开展活动方便群众，</t>
    </r>
    <r>
      <rPr>
        <sz val="11"/>
        <rFont val="宋体"/>
        <charset val="134"/>
      </rPr>
      <t>农产品集散中心3000平，</t>
    </r>
    <r>
      <rPr>
        <sz val="11"/>
        <rFont val="宋体"/>
        <charset val="134"/>
        <scheme val="minor"/>
      </rPr>
      <t>受益农户365户1095人，其中脱贫户35户105人</t>
    </r>
  </si>
  <si>
    <t>新建农产品集散中心3000平米</t>
  </si>
  <si>
    <t>农产品集散中心3000平米</t>
  </si>
  <si>
    <t>总投资80万元</t>
  </si>
  <si>
    <t>带动农户365户</t>
  </si>
  <si>
    <t>④品牌打造和展销平台</t>
  </si>
  <si>
    <t>2026年度西乡县茶叶食品生产许可（SC）体系建设项目</t>
  </si>
  <si>
    <t>支持个体企业开展食品生产许可（SC）体系建设，全年获得食品生产许可6家。</t>
  </si>
  <si>
    <t>财政投入不形成资产。通过开展食品生产许可（SC）体系建设，保障茶产品质量安全，促进产业可持续发展，间接促进农户就业及鲜叶收购，带动农户90户265人，其中脱贫户和监测户30户75人，户均增收300元。</t>
  </si>
  <si>
    <t>通过经营主体鲜叶收购带动农户茶叶种植及销售等方式增加农户收入</t>
  </si>
  <si>
    <t>全年获得食品生产许可6家。</t>
  </si>
  <si>
    <t>全年获得食品生产许可6家</t>
  </si>
  <si>
    <t>带动农户90户265人，其中脱贫户和监测户30户75人</t>
  </si>
  <si>
    <t>①小型农田水利设施建设</t>
  </si>
  <si>
    <t>2026年度西乡县城北街道青龙村河道治理</t>
  </si>
  <si>
    <t>河道治理、浆砌石坎、步道加宽(步道加宽3米长210米！河道治理430米长，浆砌石2150立方</t>
  </si>
  <si>
    <t>城北街道青龙村</t>
  </si>
  <si>
    <t>项目属于公益性资产青龙村所有，村集体落实资产管护责任人。通过项目实施，改善253户665人人居环境，提升了村民生活质量。</t>
  </si>
  <si>
    <t>改善253户665人人居环境，安全生活</t>
  </si>
  <si>
    <t>受益农户253户665人，其中受益脱贫户47户131人</t>
  </si>
  <si>
    <t xml:space="preserve">2026年度西乡县城北街道十里村六组、七组灌溉排洪渠治理 </t>
  </si>
  <si>
    <t>十里六组、七组灌溉排洪渠治理，矩型渠，长2000米，宽1.2米，深度1米</t>
  </si>
  <si>
    <t>城北街道十里村</t>
  </si>
  <si>
    <t>项目属于公益性资产，建设完成后，资产权属归村集体所有，村集体明确资产管护责任人。改善300余亩田地灌溉耕种条件，提升303户农业增产增效。项目建成将带动303户745人受益，其中脱贫户32户69人。</t>
  </si>
  <si>
    <t>改善群众农业生产条件</t>
  </si>
  <si>
    <t>改善300余亩田地灌溉耕种条件，提升303户农业增产增效。</t>
  </si>
  <si>
    <t>矩型渠，长2000米，宽1.2米，深度1米</t>
  </si>
  <si>
    <t>总投资45万元</t>
  </si>
  <si>
    <t>2026年度西乡县城北街道莲花社区五组周王沟堰塘堤坝维修加固工程</t>
  </si>
  <si>
    <t>堰塘维修加固1个，治理面积6300平方米，排水口15米，堤坝加固长70米，高8米，厚度0.3米，用钢筋混凝土浇灌。排洪渠维修450米。可灌溉30亩农田。</t>
  </si>
  <si>
    <t>加固</t>
  </si>
  <si>
    <t>城北街道莲花社区</t>
  </si>
  <si>
    <t>项目属于公益性资产，建设完成后，资产权属归村集体所有，村集体明确资产管护责任人。通过项目建设，改善群众生活、生产条件。项目建成将带动420户1360人受益，其中脱贫户12户36人。</t>
  </si>
  <si>
    <t>提高群众生活条件</t>
  </si>
  <si>
    <t>修建加固长70米，高8米堤坝。</t>
  </si>
  <si>
    <t>排水口145米，堤坝加固长70米，高8米，厚度0.3米，用钢筋混凝土浇灌。</t>
  </si>
  <si>
    <t>90万元</t>
  </si>
  <si>
    <t>受益农户420户1360人，其中脱贫户12户36人。</t>
  </si>
  <si>
    <t>2026年度西乡县城北街道四季河村五、六组农用灌溉U型渠建设项目</t>
  </si>
  <si>
    <t>5.6组农用灌溉u型渠新建及改造1900米（型号)</t>
  </si>
  <si>
    <t>城北街道四季河村</t>
  </si>
  <si>
    <t>项目属于公益性资产，建设完成后，资产权属归村集体所有，村集体明确资产管护责任人。通过项目建设，改善群众灌溉、生产经营条件，促进农业生产发展。建成后受益农户总计177户524人，其中脱贫人口和监测对象人口54户126人</t>
  </si>
  <si>
    <t>带动生产</t>
  </si>
  <si>
    <t>5.6组农用灌溉u型渠新建及改造1900米</t>
  </si>
  <si>
    <t>25万元</t>
  </si>
  <si>
    <t>受益农户177户524人，其中受益脱贫户54户126人</t>
  </si>
  <si>
    <t>2026年度西乡县城北街道四季河村四组加固维修堰塘建设项目</t>
  </si>
  <si>
    <t>四季河4组加固维修堰塘2口</t>
  </si>
  <si>
    <t>项目属于公益性资产，建设完成后，资产权属归村集体所有，村集体明确资产管护责任人。通过项目建设，改善群众灌溉、生产经营条件，促进农业生产发展。建成后受益农户总计150户434人，其中脱贫人口和监测对象人口28户77人</t>
  </si>
  <si>
    <t>加固维修塘库2口</t>
  </si>
  <si>
    <t>65万元</t>
  </si>
  <si>
    <t>受益农户150户434人，其中受益脱贫户28户77人</t>
  </si>
  <si>
    <t>2026年度西乡县城北街道余家山村U型灌溉渠项目</t>
  </si>
  <si>
    <t>改建徐家堰至熊家堰，仁家河至村委会后农田灌溉渠改建40型U型渠1500米，新建观音庙至马勺沟1000米。84元/1米。</t>
  </si>
  <si>
    <t>项目属于公益性资产，建设完成后，资产权属归集体所有，村集体明确资产管护责任人，通过改建徐家堰至熊家堰、仁家河至村委会后农田灌溉渠改善生产生活条件，受益农户245户735人，其中脱贫户32户96人</t>
  </si>
  <si>
    <t>改建徐家堰至熊家堰，仁家河至村委会后农田灌溉渠改建40型U型渠1500米，新建观音庙至马勺沟1000米。</t>
  </si>
  <si>
    <t>项目总投入21万元</t>
  </si>
  <si>
    <t>改善生产生活条件，受益农户245户735人，其中脱贫户32户96人</t>
  </si>
  <si>
    <t>2026年度西乡县城北街道青龙村灌溉堰塘加固维修</t>
  </si>
  <si>
    <t>堰塘维修加固1个，治理面积600平方米，清淤挖方面积150立方米，砌石护墙150余立方米。灌溉50亩农田。</t>
  </si>
  <si>
    <t>项目属于公益性资产，建设完成后，资产权属归青龙村所有，村集体落实资产管护责任人。通过项目实施，维修后为青龙村群众及脱贫户在农作物方面提供了更好的灌溉条件，使生活水平得到提高。受益农户54户160人，其中受益脱贫户6户23人。监测户2户8人</t>
  </si>
  <si>
    <t>维修加固堰塘1个</t>
  </si>
  <si>
    <t>通过项目实施，维修后为青龙村群众及在农作物方面提供了更好的灌溉条件，使生活水平得到提高。</t>
  </si>
  <si>
    <t>受益农户54户160人，其中受益脱贫户6户23人。监测户2户8人</t>
  </si>
  <si>
    <t>2026年度西乡县城北街道古元村危塘治理工程项目</t>
  </si>
  <si>
    <t>治理五组孙家沟堰塘1口，堰塘浆砌石挡土墙360m厚度60cm、混凝土堤坝厚度50cm长度130米,清淤治理总面积3.5亩；二组将家沟堰塘1口，浆砌石挡土墙长400m厚度60cm、混凝土堤坝厚度50cm长度140米,新建总面积4亩</t>
  </si>
  <si>
    <t>项目属于公益性资产，建设完成后，资产权属归村集体所有，村集体明确资产管护责任人，改善150亩农田的耕种条件，受益农户140户410人，其中已脱贫户22户65人监测户1户3人。</t>
  </si>
  <si>
    <t>保障集体资产发挥效益</t>
  </si>
  <si>
    <t>2026年底完成堰塘维修</t>
  </si>
  <si>
    <t>维修堰塘2口，改善150亩农田的耕种条件</t>
  </si>
  <si>
    <t>堰塘治理资78万元</t>
  </si>
  <si>
    <t>维修后可保证150亩水田灌溉。</t>
  </si>
  <si>
    <t>受益农户140户410人，其中已脱贫户22户65人监测户1户3人</t>
  </si>
  <si>
    <t>基础设施类：改善生产生活条件</t>
  </si>
  <si>
    <t>2026年度西乡县城北街道莲花社区六组七组堰塘治理工程</t>
  </si>
  <si>
    <t>4处堰塘：堰塘迎水面砌石长度1000米，厚度0.6米，高度5米，堰塘放水卧管及溢洪道改造及清淤；堤坝加固</t>
  </si>
  <si>
    <t>项目属于公益性资产，建设完成后，资产权属归村集体所有，村集体明确资产管护责任人。改善65亩农田的耕种条件，受益123户262人生产生活条件，其中脱贫户15户28人。</t>
  </si>
  <si>
    <t>改善堰塘加固堰塘</t>
  </si>
  <si>
    <t>堰塘迎水面砌石长度1000米，堰塘放水卧管及溢洪道改造；堤坝加固</t>
  </si>
  <si>
    <t>423元/平方</t>
  </si>
  <si>
    <t>受益农户123户262人，其中受益脱贫户15户28人</t>
  </si>
  <si>
    <t>2026年度西乡县城北街道枣园村何家沟水库至方家梁水泥灌溉渠建设项目</t>
  </si>
  <si>
    <t>建设何家沟水库至枣园村一、二、三组灌溉渠，累计铺设U型渠4.5km</t>
  </si>
  <si>
    <t>城北街道枣园村</t>
  </si>
  <si>
    <t>该项目属于公益性资产，建设完成后，资产权属归村集体所有，通过项目建设，改善一、二、三组382户农户农田水利灌溉设施，改善水田种植条件，促进农户水田种植增收，改善382户1080人生产生活条件其中受益脱贫户监测户80户196人。</t>
  </si>
  <si>
    <t>带动农田种植、农户增收</t>
  </si>
  <si>
    <t>铺设水泥灌溉渠4.5km</t>
  </si>
  <si>
    <t>120万元</t>
  </si>
  <si>
    <t>382户农户农田水利灌溉设施，改善水田种植条件，促进农户水田种植增收，其中受益脱贫户监测户80户196人。</t>
  </si>
  <si>
    <t>2026年度西乡县城北街道乔山村堰塘治理工程</t>
  </si>
  <si>
    <t>维修加固治理乔山村三口堰塘，清淤挖方面积约6700立方米，砌石护墙约6710余立方米。</t>
  </si>
  <si>
    <t>项目属于公益性资产，建设完成后，资产权属归村集体所有，村集体明确资产管护责任人。项目建成后可改善群众生产条件，灌溉农田约120亩，受益农户147户409人其中受益脱贫户55户167人。</t>
  </si>
  <si>
    <t>改善群众生产生活条件，有效应对各类旱情。</t>
  </si>
  <si>
    <t>维修加固堰塘3口</t>
  </si>
  <si>
    <t>治理加固维修堰塘3口</t>
  </si>
  <si>
    <t>400元/立方</t>
  </si>
  <si>
    <t>受益农户275人，其中受益脱贫人口110人</t>
  </si>
  <si>
    <t>治理乔山村三组山湾堰塘，清淤挖方面积约1300立方米，砌石护墙约1300余立方米；修复相关路面悬空组道50米。</t>
  </si>
  <si>
    <t>项目属于公益性资产，建设完成后，资产权属归村集体所有，村集体明确资产管护责任人。项目建成后可改善群众生产条件，灌溉农田约32亩.受益农户95户257人其中受益脱贫户29户87人</t>
  </si>
  <si>
    <t>治理加固维修堰塘1口</t>
  </si>
  <si>
    <t>受益农户257人，其中受益脱贫人口87人</t>
  </si>
  <si>
    <t>2026年度西乡县城北街道附溪社区堰塘治理</t>
  </si>
  <si>
    <t>5组地沟沟地约3亩堰塘浆砌片石砌坎、清淤、涵管改造、排洪渠改造、坝体加固，6组堰塘湾约2.5亩堰塘浆砌片石砌坎、清淤、涵管改造、排洪渠改造、坝体加固；</t>
  </si>
  <si>
    <t>城北街道附溪社区</t>
  </si>
  <si>
    <t>项目属于集体资产，建设完成后，资产权属归集体所有，资产管护责任人罗志强。项目建设完工后预计改善301户804人生产生活条件，其中受益脱贫户25户75人</t>
  </si>
  <si>
    <t>提高农作物、产业发展条件</t>
  </si>
  <si>
    <t>对附溪社区5、6组堰塘治理</t>
  </si>
  <si>
    <t>改建堰塘2口</t>
  </si>
  <si>
    <t>40万元/口</t>
  </si>
  <si>
    <t>改善378户生产生活条件，其中受益脱贫户33户</t>
  </si>
  <si>
    <t>2026年度西乡县城北街道余家山村堰塘治理工程</t>
  </si>
  <si>
    <t>治理余家山村老王沟堰塘2口维修加固，累计清於挖方面积1500立方米，砌石墙1000立方米。</t>
  </si>
  <si>
    <t>项目属于公益性资产，由村集体经济实施，项目建设完成后，资产权属归集体所有，村集体明确资产管护责任人，通过项目实施农业蓄水灌溉农田155亩。提示生产生活332户996人其中受益已脱贫户47人。</t>
  </si>
  <si>
    <t>改善群众生产灌溉条件，有效应对各类旱情。</t>
  </si>
  <si>
    <t>治理加固维修塘库2座，清於挖方面积2500立方米，砌石墙2000立方米。</t>
  </si>
  <si>
    <t>治理加固维修塘库2座</t>
  </si>
  <si>
    <t>2026年度西乡县城北街道余家山村樱桃园灌溉工程</t>
  </si>
  <si>
    <t>一、二、三、四组大樱桃园区灌溉管道，每亩铺设灌溉管道5000米,管道口径0.6厘米350米，管接、三通各165个，蓄水池2个，直流取水点1处，直流管道15500米，型号63。</t>
  </si>
  <si>
    <t>项目属于公益性资产，建设完成后，资产权属归集体所有，村集体明确资产管护责任人，通过项目实施改善450户1350人，生产生活、农业蓄水灌溉条件，其中受益脱贫户47户141人。</t>
  </si>
  <si>
    <t>项目总投入55万元</t>
  </si>
  <si>
    <t>通过项目实施改善450户1350人，生产生活、农业蓄水灌溉条件，其中受益脱贫户47户141人。</t>
  </si>
  <si>
    <t>2026年度西乡县白龙塘镇丰宁村堰塘治理项目</t>
  </si>
  <si>
    <t>丰宁村一组2亩沙湾堰塘维修治理，迎水面浆砌石砌护坡60米，排洪渠500米，新建卧管一座。</t>
  </si>
  <si>
    <t>改扩建</t>
  </si>
  <si>
    <t>项目属于公益性资产，建设完成后，资产权属归村集体所有，村集体明确资产管护责任人，改善群众生产生活条件,改善120亩农田灌溉情况，受益农户70户146人，其中脱贫户48人。</t>
  </si>
  <si>
    <t>改善群众生产生活条件，受益农户70户146人，其中脱贫户48人。</t>
  </si>
  <si>
    <t>丰宁村一组沙湾堰塘维修治理，堤坝加固硬化260平方米，排洪渠500米</t>
  </si>
  <si>
    <t>项目验收
合格率100%</t>
  </si>
  <si>
    <t>完成
及时率100%</t>
  </si>
  <si>
    <t>解决农
户灌溉
120亩</t>
  </si>
  <si>
    <t>受益人
口146
人</t>
  </si>
  <si>
    <t>白龙塘
镇丰宁村</t>
  </si>
  <si>
    <t>2026年度西乡县白龙塘镇龙王沟村四沟堰塘治理项目</t>
  </si>
  <si>
    <t>龙王沟村四沟堰塘治理，堤坝加固硬化950平方米。</t>
  </si>
  <si>
    <t>项目属于公益性资产，建设完成后，资产权属归村集体所有，村集体明确资产管护责任人，改善群众生产生活条件,改善350亩农田灌溉情况，受益农户150户362人，其中受益脱贫户39户85人。</t>
  </si>
  <si>
    <t>改善群众生产生活条件，受益农户150户362人，其中受益脱贫户39户85人。</t>
  </si>
  <si>
    <t>堤坝加固硬化950平方米</t>
  </si>
  <si>
    <t>45万元</t>
  </si>
  <si>
    <t>带动39户脱贫户发展产业，预计户均年增收300元。</t>
  </si>
  <si>
    <t>受益脱贫户39户</t>
  </si>
  <si>
    <t>白龙塘龙王沟村</t>
  </si>
  <si>
    <t>2026年度西乡县白龙塘镇沈坪村三组大堰塘治理项目</t>
  </si>
  <si>
    <t>堰塘外坝加固长60米，宽5米，高3米浆砌片石维修，坝基回填190立方，排水卧管修建40米</t>
  </si>
  <si>
    <t>白龙塘镇沈坪村</t>
  </si>
  <si>
    <t>项目属于公益性资产，建设完成后，资产权属归村集体所有，村集体明确资产管护责任人，改善群众生产生活条件,改善120余亩农田灌溉情况，受益农户40户116人，其中受益脱贫户92人。</t>
  </si>
  <si>
    <t>改善群众生产生活条件，受益农户40户116人，其中受益脱贫户92人。</t>
  </si>
  <si>
    <t>20万元</t>
  </si>
  <si>
    <t>带动40户农户耕种120余亩农田，每亩年增收400元</t>
  </si>
  <si>
    <t>改善水利设施建设</t>
  </si>
  <si>
    <t>白龙塘镇沈坪村股份经济合作社</t>
  </si>
  <si>
    <t>2026年西乡县白龙塘镇响洞村四组农田水利工程</t>
  </si>
  <si>
    <t>修建灌溉设施：新建拦水坝1处28米三面防渗渠道工程300米、消力池224㎡。</t>
  </si>
  <si>
    <t>白龙塘镇响洞村</t>
  </si>
  <si>
    <t>项目属于公益性资产，建设完成后，资产权属归村集体所有，村集体明确资产管护责任人，改善群众生产生活条件,改善100亩农田灌溉情况，受益农户194人，脱贫户60户92人</t>
  </si>
  <si>
    <t>改善群众生产生活条件和农业灌溉基础条件，受益农户194人，脱贫户60户92人</t>
  </si>
  <si>
    <t>新建拦水坝1处28米三面防渗渠道工程300米、消力池224㎡。</t>
  </si>
  <si>
    <t>改善群众生产生活条件和农业灌溉基础条件</t>
  </si>
  <si>
    <t>受益脱贫户60户</t>
  </si>
  <si>
    <t>2026年度西乡县骆家坝镇松树村农田排水建设项目</t>
  </si>
  <si>
    <t xml:space="preserve">1.松树村三组文家台上至石坝子沟新建DU60U型渠1.1公里。
2.松树村三组余家营新建排洪渠150米浆砌片石挡土墙300米，高1.5米、切割公路16米修建过水涵洞铺设DN800钢筋混凝土涵管8道16米。
3.松树村一组新建排洪渠270米，浆砌片石挡土墙540米，高1.5米。
</t>
  </si>
  <si>
    <t>项目形成资产属于公益性资产，建设完成后，资产权属归村集体所有，村集体明确资产管护责任人。通过项目实施保障200余亩农田灌溉及农田水涝问题。受益农户68户236人，其中受益脱贫人口32户113人。</t>
  </si>
  <si>
    <t xml:space="preserve">1.新建DU60U型渠1.1公里。
2.新建排洪渠150米浆砌片石挡土墙300米，高1.5米、切割公路16米修建过水涵洞铺设DN800钢筋混凝土涵管8道16米。
3.新建排洪渠270米，浆砌片石挡土墙540米，高1.5米。
</t>
  </si>
  <si>
    <t>解决 200 余亩农田灌溉困难问题，便于农业发展</t>
  </si>
  <si>
    <t>解决 200 余亩农田灌溉困难问题便于农业发展，受益农户68户236人，其中受益脱贫人口32户113人</t>
  </si>
  <si>
    <t>2026年度西乡县骆家坝镇大兴村改建灌溉排洪治理工程</t>
  </si>
  <si>
    <t>大兴村四组中坝一路改建一条灌溉排洪渠长200米，宽1.5米的，涉及农田200亩；大兴村一组倒角河坝改建一条灌溉排洪渠长200米，宽1.5米；大兴村村一组魏家河坝改建灌溉排洪渠长150米，宽2.5米。</t>
  </si>
  <si>
    <t>项目属于公益性资产，建设完成后，资产权属归村集体所有，村集体明确资产管护责任人。通过项目实施保障300余亩农田灌溉及农田水涝问题。受益农户38户118人，其中脱贫户10户34人。</t>
  </si>
  <si>
    <t>改建灌溉排水渠三条，解决群众生产生活不便捷的问题，应对雨季排洪泄洪等安全问题。</t>
  </si>
  <si>
    <t>1.改建灌溉排水渠三条；2.灌溉排水渠改建长度200米；3.灌溉排水渠改建宽度1.5米；4.改建涉及农田面积200亩；5.大兴村一组倒角河坝灌溉渠改建长度200米；6.灌溉渠改建宽度1.5米；7.大兴村村一组魏家河坝建灌溉排洪渠改建长度150米；8.灌溉渠改建宽度2.5米。</t>
  </si>
  <si>
    <t>带动当地群众稳步增收；受益群众人数38户118人。</t>
  </si>
  <si>
    <t>沿线耕地耕作条件持续改善</t>
  </si>
  <si>
    <t>长期受益村及居民</t>
  </si>
  <si>
    <t>2026年度西乡县骆家坝镇张家坝村U型渠灌溉项目</t>
  </si>
  <si>
    <t>修建50U型渠，建设地点为张家坝村一组、二组和四组，铺设50U型渠宽0.6米、长3000米。</t>
  </si>
  <si>
    <t>骆家坝镇张家坝村</t>
  </si>
  <si>
    <t>财政投资形成的公益性资产归村集体所有，由村集体负责资产后续管护。通过项目实施解决一、二、四组农田灌溉问题。受益农户90户229人，其中脱贫户10户22人。</t>
  </si>
  <si>
    <t>受益90户229人其中脱贫户10户22人</t>
  </si>
  <si>
    <t>新建U型渠宽0.6米、长3000米</t>
  </si>
  <si>
    <t>50U型渠长3000米、宽0.6米</t>
  </si>
  <si>
    <t>2026年度西乡县骆家坝镇骆镇社区六组农田灌溉设施建设项目</t>
  </si>
  <si>
    <t>对社区六组灌溉渠进行整修加固，长500米，宽1米，高1米</t>
  </si>
  <si>
    <t>项目形成资产属于公益性资产，建设完成后，资产权属归村集体所有，村集体明确资产管护责任人。通过项目实施保障310余亩农田灌溉问题。计划带动30户农户92人，其中脱贫户（监测户）5户16人。</t>
  </si>
  <si>
    <t>整修加固灌溉渠长500米，宽1米，高1米</t>
  </si>
  <si>
    <t>带动脱贫户（监测户）5户16人</t>
  </si>
  <si>
    <t>带动脱贫户（监测户）5户，16人</t>
  </si>
  <si>
    <t>2026年度西乡县骆家坝镇钟家沟村堰塘治理项目</t>
  </si>
  <si>
    <t>对钟家沟村二组3.5亩破旧堰塘维修加固治理，含底部防水，四周挡墙、防护网等。</t>
  </si>
  <si>
    <t>项目形成资产属于公益性资产，建设完成后，资产权属归村集体所有，村集体明确资产管护责任人。通过项目实施保障400余亩农田灌溉及水涝问题。受益农户100户300人，其中受益脱贫（监测）户35户95人。</t>
  </si>
  <si>
    <t>钟家沟村二组3.5亩破旧堰塘维修加固治理，含底部防水，四周挡墙、防护网</t>
  </si>
  <si>
    <t>项目建设期间带动5户脱贫户务工户均增收500元。</t>
  </si>
  <si>
    <t>受益农户100户300人，其中受益脱贫户35户95人</t>
  </si>
  <si>
    <t>2026年度西乡县沙河镇麻地湾村五组堰塘治理项目</t>
  </si>
  <si>
    <t>五组（杨家沟）堰塘治理一口（700平米）衬砌挡墙30米高2.2米，80公分泄洪渠20米.</t>
  </si>
  <si>
    <t>1.财政资金形成的资产为公益性资产归村集体所有，项目确权移交后由村集体落实管护责任人；2.项目实施后，促进农田灌溉和农户生产，其中农田80亩，受益农户30户。</t>
  </si>
  <si>
    <t>促进农田灌溉和农户生产</t>
  </si>
  <si>
    <t>治理堰塘一口</t>
  </si>
  <si>
    <t>衬砌挡墙30米高2.2米，80公分泄洪渠20米.</t>
  </si>
  <si>
    <t>受益农户30户82人，其中脱贫户4户15人。</t>
  </si>
  <si>
    <t>≥20年</t>
  </si>
  <si>
    <t>沙河镇</t>
  </si>
  <si>
    <t>2026年度西乡县沙河镇西河口村五组堰塘治理项目</t>
  </si>
  <si>
    <t>五组（贺家沟）堰塘治理一口，（面积1800平米，深3米），衬砌挡墙50米高3米，80公分泄洪渠40米，铺设管涵15米。</t>
  </si>
  <si>
    <t>1.财政资金形成的资产为公益性资产归村集体所有，项目确权移交后由村集体落实管护责任人；2.项目实施后，促进农田灌溉和农户生产，其中农田65亩，受益农户24户。</t>
  </si>
  <si>
    <t>衬砌挡墙50米高3米，80公分泄洪渠40米，铺设管涵15米。</t>
  </si>
  <si>
    <t>项目投总资35万元</t>
  </si>
  <si>
    <t xml:space="preserve">受益农户24户89人，其中脱贫户9户23人。 </t>
  </si>
  <si>
    <t>2026年度西乡县沙河镇星火村一组堰塘治理项目</t>
  </si>
  <si>
    <t>一组（烂田沟）堰塘治理一口（面积1300平米），衬砌挡墙160米高3.5米，80公分泄洪渠洪200米，铺设管涵15米。</t>
  </si>
  <si>
    <t>1.财政资金形成的资产为公益性资产归村集体所有，项目确权移交后由村集体落实管护责任人；2.该项目建成后，促进农田灌溉和农户生产，其中农田85亩。受益农户21户95人，其中脱贫户5户16人。</t>
  </si>
  <si>
    <t>解决农田灌溉</t>
  </si>
  <si>
    <t>衬砌挡墙160米高3.5米，80公分泄洪渠洪200米，铺设管涵15米。</t>
  </si>
  <si>
    <t>项目总投资45万元</t>
  </si>
  <si>
    <t xml:space="preserve">受益农户21户95人，其中脱贫户5户16人。 </t>
  </si>
  <si>
    <t>95</t>
  </si>
  <si>
    <t>16</t>
  </si>
  <si>
    <t>2026年度西乡县沙河镇马踪滩村六组堰塘治理项目</t>
  </si>
  <si>
    <t>六组（刘家嘴）堰塘治理一口（面积1800平米），衬砌挡墙30米高12米，80公分泄洪渠洪200米。</t>
  </si>
  <si>
    <t>沙河镇马踪滩村</t>
  </si>
  <si>
    <t>1.财政资金形成的资产为公益性资产，归村集体所有，项目确权移交后由村集体落实管护责任人；2.该项目建成后，促进农田灌溉和农户生产，其中农田90亩农户23户。受益农户23户85人，其中脱贫户9户19人</t>
  </si>
  <si>
    <t>堰塘治理一口，衬砌挡墙30米高12米，80公分泄洪渠洪200米。</t>
  </si>
  <si>
    <t>项目总投资40万元</t>
  </si>
  <si>
    <t>受益农户23户85人，其中脱贫户9户19人</t>
  </si>
  <si>
    <t>2026年度西乡县沙河镇李家沟村四组堰塘治理项目</t>
  </si>
  <si>
    <t>四组（刘家沟）堰塘治理一口（面积1900平米），衬砌挡墙75米高3.5米，80公分泄洪渠8米，铺设管涵8米。</t>
  </si>
  <si>
    <t>沙河镇李家沟村</t>
  </si>
  <si>
    <t>1.财政资金形成的资产为公益性资产，归村集体所有，项目确权移交后由村集体落实项目管护责任人；2.项目实施后，促进农田灌溉和农户生产，其中农田78亩，受益农户23户。</t>
  </si>
  <si>
    <t>衬砌挡墙75米高3.5米，80公分泄洪渠8米，铺设管涵8米。</t>
  </si>
  <si>
    <t>项目总投资60万元</t>
  </si>
  <si>
    <t>受益农户23户71人，其中脱贫户10户31人，保障灌溉农田78亩。</t>
  </si>
  <si>
    <t>2026年西乡县沙河镇沙河社区五组堰塘治理项目</t>
  </si>
  <si>
    <t>五组（梁家沟）堰塘治理（1200平米），衬砌挡墙120米高3.5米，80公分泄洪渠洪300米，60公分涵管30米。</t>
  </si>
  <si>
    <t>沙河镇沙河社区</t>
  </si>
  <si>
    <t>1.财政资金形成的资产为公益性资产，规村集体所有，项目确权移交后由村集体落实项目管护责任人；2.项目实施后，促进农田灌溉和农户生产，其中农田56亩，受益农户22户。</t>
  </si>
  <si>
    <t>衬砌挡墙120米高3.5米，80公分泄洪渠洪300米，60公分涵管30米。</t>
  </si>
  <si>
    <t>受益22户72人，其中脱贫户和监测户6户15人，保障灌溉农田56亩</t>
  </si>
  <si>
    <t>2026年度西乡县沙河镇男儿坝村一组堰塘治理项目</t>
  </si>
  <si>
    <t>一组（方家沟）堰塘治理（1600平米），衬砌挡墙200米高2.5米，80公分泄洪渠30米，铺设管涵20米。</t>
  </si>
  <si>
    <t>1.财政资金形成的资产为公益性资产，规村集体所有，项目确权移交后由村集体落实项目管护责任人；2.项目实施后，促进农田灌溉和农户生产，其中农田80亩，受益农户50户160人，其中受益脱贫户10户34人，</t>
  </si>
  <si>
    <t>衬砌挡墙200米高2.5米，80公分泄洪渠30米，铺设管涵20米。。</t>
  </si>
  <si>
    <t>项目总
投资45万元</t>
  </si>
  <si>
    <t>受益农户50户160人，其中受益脱贫户10户34人，保障灌溉农田80亩</t>
  </si>
  <si>
    <t>2026年度西乡县沙河镇青龙嘴村小型农田灌溉项目</t>
  </si>
  <si>
    <t>一组（堰塘湾）治理堰塘一口（960平米），衬砌挡墙300米高2.5米，30U型渠100米，80公分泄洪渠20米，铺设涵管20米，九组拦水坝一处，高3米宽15米，40U型渠120米</t>
  </si>
  <si>
    <t>沙河镇青龙嘴村</t>
  </si>
  <si>
    <t>1.财政资金形成的资产为公益性资产，项目确权移交后由村集体落实项目管护责任人；2.该项目建成后，促进农田灌溉和农户生产，涉及农田200亩农户89户。受益农户89户150人，其中脱贫户5户19人。</t>
  </si>
  <si>
    <t>堰塘治理一口及小型拦水坝一处</t>
  </si>
  <si>
    <t>治理堰塘一口（960平米），衬砌挡墙300米高2.5米，30U型渠100米，80公分泄洪渠20米，铺设涵管20米，九组拦水坝一处，高3米宽15米，40U型渠120米</t>
  </si>
  <si>
    <t>项目总投资56万元</t>
  </si>
  <si>
    <t>受益农户89户150人，其中脱贫户5户19人，保障灌溉农田200亩</t>
  </si>
  <si>
    <t>2026年度西乡县沙河镇青岩村二组堰塘治理项目</t>
  </si>
  <si>
    <t>二组（柳家沟）堰塘治理一口（面积2000平米），衬砌挡墙52米高2.5米，80公分泄洪渠洪1000米，铺设涵管20米。</t>
  </si>
  <si>
    <t>沙河镇青岩村</t>
  </si>
  <si>
    <t>1.财政资金形成的资产为公益性资产，项目确权移交后由村集体落实项目管护责任人；2.该项目建成后，促进农田灌溉和农户生产，涉及农田90亩农户18户。</t>
  </si>
  <si>
    <t>治理堰塘一口。</t>
  </si>
  <si>
    <t>堰塘治理一口（面积2000平米，深2.5米），80公分泄洪渠洪1000米，铺设涵管20米。</t>
  </si>
  <si>
    <t>项目总投资50万</t>
  </si>
  <si>
    <t>受益农户18户72人，其中脱贫户8户25人，保障灌溉农田90亩</t>
  </si>
  <si>
    <t>2026年度西乡县沙河镇桐车村二组堰塘治理项目</t>
  </si>
  <si>
    <t>二组（陈家坝）堰塘治理（950平米）,衬砌挡坎60米，高2.5米.排洪渠10米，铺设涵管10米。</t>
  </si>
  <si>
    <t>1.财政资金形成的资产为公益性资产，归村集体所有，项目确权移交后由村集体落实项目管护责任人；2.项目实施后，促进农田灌溉和农户生产，其中农田80亩，受益农户12户。</t>
  </si>
  <si>
    <t>衬砌挡坎60米，高2.5米，排洪渠10米，铺设涵管10米</t>
  </si>
  <si>
    <t>受益12户36人，其中脱贫户1户3人，保障灌溉农田80亩。</t>
  </si>
  <si>
    <t>2026年度西乡县沙河镇桐车村基本农田护坎治理项目</t>
  </si>
  <si>
    <t>建80公分配套渠15000米、衬砌挡坎350米高3米</t>
  </si>
  <si>
    <t>1.财政资金形成的资产为公益性资产，规村集体所有，项目确权移交后由村集体落实项目管护责任人； 2.项目实施后，促进农田灌溉和农户生产，其中农田农田150亩，受益农户120户280人，脱贫户11人38人</t>
  </si>
  <si>
    <t>基本农田护坎治理一处</t>
  </si>
  <si>
    <t>项目总投资220万元</t>
  </si>
  <si>
    <t>受益农户120户280人，脱贫户11人38人</t>
  </si>
  <si>
    <t>2026年度西乡县两河口镇两河口社区七组灌溉堰塘修复治理项目</t>
  </si>
  <si>
    <t>修复堰塘三面共计560立方，四面均高1.5M。</t>
  </si>
  <si>
    <t>修复</t>
  </si>
  <si>
    <t>项目属于公益性资产，建设完成后，资产权属归村集体所有，村集体明确资产管护责任人。改善社区农户农田灌溉条件，受益农户120户340人，其中受益脱贫人65口120人</t>
  </si>
  <si>
    <t>修复堰塘一处及周边栏杆管道设施</t>
  </si>
  <si>
    <t>受益农户120户340人，其中受益脱贫人65口120人</t>
  </si>
  <si>
    <t>2026年西乡县堰口镇韩岭村堰塘治理项目</t>
  </si>
  <si>
    <t>堰塘治理5口</t>
  </si>
  <si>
    <t>堰口镇韩岭村</t>
  </si>
  <si>
    <t>财政投资形成经营性资产归村集体所有，由村集体经营，负责资产后续管护。村集体所得收益的70%用于脱贫户分红，30%留存村集体，壮大集体经济，预计户均增收200元以上。</t>
  </si>
  <si>
    <t>提供就业岗位，增加村民收入，改善群众生活</t>
  </si>
  <si>
    <t>堰塘治理5口       
养殖鱼1.5万尾</t>
  </si>
  <si>
    <t>项目工程完成及时率98%</t>
  </si>
  <si>
    <t>堰塘治理每口20万，渔业养殖每亩投资7500元</t>
  </si>
  <si>
    <t>带动142户412人脱贫户监测户，预计户增收200元以上</t>
  </si>
  <si>
    <t>收益农户256户896人，其中受益脱贫139户399人</t>
  </si>
  <si>
    <t>西乡县堰口镇韩岭村</t>
  </si>
  <si>
    <t>896人</t>
  </si>
  <si>
    <t>139户405人</t>
  </si>
  <si>
    <t>2026年西乡县堰口镇堰口社区堰塘治理项目</t>
  </si>
  <si>
    <t>治理堰塘2口共11亩，其中十四组堰塘1口5亩；十一组堰塘1口6亩</t>
  </si>
  <si>
    <t>堰塘治理2口，共计11亩，灌溉农田约390余亩，受益群众118户492人。</t>
  </si>
  <si>
    <t>保障农民粮食增产丰收</t>
  </si>
  <si>
    <t>堰塘治理2口，共计11亩</t>
  </si>
  <si>
    <t>灌溉约310余亩，受益群众118户。</t>
  </si>
  <si>
    <t>2026年度西乡县堰口镇堰塘加固修复工程项目</t>
  </si>
  <si>
    <t>对堰口镇辖区内部分病害堰塘统一进行加固修复：
1.大坪村加固维修堰口2口，三郎村五组栅栏沟拦水堰加固15米
2.牟家庄村五组堰塘外坎修复20米、排洪渠修复15米；
3.三郎村三组西沟堰塘坝体加固60米，排洪渠30米；五组栅栏沟拦水堰加固15米、四组钟家沟堰塘外坎加固60米、刘家沟堰塘外坎加固40米；
4.马桑村三组堰塘0.7亩，内部砌挡墙30米；一组堰塘0.6亩，内部砌挡墙20米。
5.湾对坡村五组长梁上、三组庙梁干堰塘共两处混凝土加固、长梁堰塘深3米直径25米、庙梁堰塘深3米直径30米
6.司上社区六组堰塘加固维修，四面浆砌，修建1200米饮水渠。</t>
  </si>
  <si>
    <t>加固修复</t>
  </si>
  <si>
    <t>堰口镇相关村</t>
  </si>
  <si>
    <t>改善六个村940户2238人的农田灌溉用水，其中受益脱贫户277户620人。项目属于公益性资产，建设完成后，资产权属归村集体所有，村集体明确资产管护责任人。</t>
  </si>
  <si>
    <t>项目总投入148万元</t>
  </si>
  <si>
    <t>改善生产生活条件。</t>
  </si>
  <si>
    <t>带动脱贫户及一般户共计398户每年增收1000元</t>
  </si>
  <si>
    <t>2026年度西乡县堰口镇古城社区集体经济大樱桃灌溉项目</t>
  </si>
  <si>
    <t>计划新建2个蓄水池（含配套管材等设施），灌溉面积150余亩，喷灌管道及基础设施辐射150亩大樱桃园区</t>
  </si>
  <si>
    <t xml:space="preserve">财政投资形成经营性资产归村集体所有，由村集体负责资产后续管护。村集体所得收益的70%按差异化分配要求，分配给脱贫户和监测户。通过务工、分红等形式，计划带动16户脱贫户监测户，预计户均增收100元以上。
</t>
  </si>
  <si>
    <t xml:space="preserve">通过收益壮大集体经济，带动16户脱贫户监测户，预计户均增收100元以上。
</t>
  </si>
  <si>
    <t>项目总投资42万元</t>
  </si>
  <si>
    <t>带动16户脱贫户监测户，预计户均增收100元以上。</t>
  </si>
  <si>
    <t>2026年度西乡县堰口镇岳岭村堰塘治理项目</t>
  </si>
  <si>
    <t>二组堰塘内砍浆砌石加固，斜面长72米，斜面宽40米，斜面厚度2米，面积2.5亩；。</t>
  </si>
  <si>
    <t>加固维修</t>
  </si>
  <si>
    <t>堰口镇岳岭村</t>
  </si>
  <si>
    <t>项目形成资产属于公益性资产，建设完成后，资产权属归村集体所有，村集体明确资产管护责任人。保障138户385人农田灌溉，保护农田169亩灌溉用水。</t>
  </si>
  <si>
    <t>堰塘治理2口：二组堰塘内砍浆砌石加固，斜面长72米，斜面宽40米，斜面厚度2米，面积2.5亩；。</t>
  </si>
  <si>
    <t>项目总投入65万元</t>
  </si>
  <si>
    <t xml:space="preserve">保障169亩农田增收
</t>
  </si>
  <si>
    <t>受益农户138户385人，其中受益脱贫户31户79人</t>
  </si>
  <si>
    <t>2026年度西乡县
堰口镇肖家湾村二组灌溉水渠维修项目</t>
  </si>
  <si>
    <t>水渠维修5处，建挡墙及重建混凝土渠道，取土垫方，加支柱一座，修复渡槽，加固一口堰塘</t>
  </si>
  <si>
    <t>改善35户156人的农田灌溉困难，其中受益脱贫户18户65人。项目属于公益性资产，建设完成后，资产权属归村集体所有，村集体明确资产管护责任人。</t>
  </si>
  <si>
    <t>改善群众生产生活条件。</t>
  </si>
  <si>
    <t>水渠维修5处，建挡墙及重建混凝土渠道，取土垫方，加支柱一座，修复渡槽，加固堰塘一口。</t>
  </si>
  <si>
    <t>维修灌溉水渠5处，加固堰塘一口</t>
  </si>
  <si>
    <t>项目总投入6万元</t>
  </si>
  <si>
    <t>带动农户35户156人增收</t>
  </si>
  <si>
    <t>受益农户35户156人，其中受益脱贫户18户65人</t>
  </si>
  <si>
    <t>2026年度西乡县堰口镇古城社区堰塘排洪渠及挡土墙治理工程</t>
  </si>
  <si>
    <t xml:space="preserve">古城二组大堰塘新建排洪渠、挡墙、清淤。古城四组黑沟堰塘新建排洪渠、挡墙、清淤。
</t>
  </si>
  <si>
    <t xml:space="preserve">项目形成资产属于公益性资产，建设完成后，资产权属归村集体所有，村集体明确资产管护责任人。保护农田灌溉270亩。
</t>
  </si>
  <si>
    <t xml:space="preserve">改善群众生产生活条件
</t>
  </si>
  <si>
    <t xml:space="preserve">完成及时率100%
</t>
  </si>
  <si>
    <t xml:space="preserve">项目总投入78万
</t>
  </si>
  <si>
    <t xml:space="preserve">保障270亩农田增收
</t>
  </si>
  <si>
    <t xml:space="preserve">受益农户143户，529人，其中收益脱贫户36户106人。
</t>
  </si>
  <si>
    <t xml:space="preserve">持续使用年限10年
</t>
  </si>
  <si>
    <t>2026年度西乡县堰口镇南坝村堰塘治理项目</t>
  </si>
  <si>
    <t>在南坝村堰塘治理3口9亩（其中一组一口4亩、五组一口3亩、三组一口2亩）</t>
  </si>
  <si>
    <t>堰口镇南坝村</t>
  </si>
  <si>
    <t>1.项目形成资产属于公益性资产，建设完成后，资产权属归村集体所有，村集体明确资产管护责任人。2.通过项目实施，保障163户463人，其中脱贫人口、监测人口23户74人农田灌溉，保护农田240亩。</t>
  </si>
  <si>
    <t>项目总投入125万元</t>
  </si>
  <si>
    <t>保障240亩农田增收</t>
  </si>
  <si>
    <t>受益农户163户463人，其中受益脱贫人口23户74人</t>
  </si>
  <si>
    <t>2026年西乡县茶镇龙泉村龙池子至拱桥堰渠修复项目</t>
  </si>
  <si>
    <t>龙池子至拱桥混凝土堰渠修复长300米，高2米灌溉渠</t>
  </si>
  <si>
    <t>1.项目属于公益性资产，建设完成后，资产权属归村集体所有，村集体明确资产管护责任人。2.通过项目实施保护一组耕地250亩灌溉，促进农业发展，确保群众收入。3.其中受益脱贫户34户。</t>
  </si>
  <si>
    <t>有利于农田灌溉及排洪。</t>
  </si>
  <si>
    <t>龙池子至拱桥混凝土堰渠修复300米</t>
  </si>
  <si>
    <t>共计投资15万元</t>
  </si>
  <si>
    <t>保护一组耕地250亩</t>
  </si>
  <si>
    <t>受益脱贫户34户</t>
  </si>
  <si>
    <t>保护一组耕地250亩，受益脱贫户34户</t>
  </si>
  <si>
    <t>2026年西乡县茶镇老渔坝社区堰渠建设项目</t>
  </si>
  <si>
    <t>一、二、六组新建堰渠长400米（U60)、宽0.5米灌溉渠</t>
  </si>
  <si>
    <t>项目属于公益性资产，建设完成后，资产权属归村集体所有，村集体明确资产管护责任人。通过项目实施保护渔坝河岸120亩基本农田灌溉，促进农业发展，确保群众收入。其中受益农户112户407人，其中脱贫户31户114人。</t>
  </si>
  <si>
    <t>一、二、六组新建堰渠长400米（U60)、宽0.5米。</t>
  </si>
  <si>
    <t>项目总投入6.5万元</t>
  </si>
  <si>
    <t>受益农户112户407人，其中脱贫户31户114人。</t>
  </si>
  <si>
    <t>2026年西乡县茶镇十二岭村农田灌溉建设项目</t>
  </si>
  <si>
    <t>新建抽水机井一口，钻探深度约210米，建机房1间，配套供电设备，新建120m³蓄水池1个，铺设灌溉管网6000米及相应灌溉配套设施</t>
  </si>
  <si>
    <t>1.项目属于公益性资产，建设完成后，资产权属归村集体所有，村集体明确资产管护责任人。2.提高农田灌溉200亩，园区灌溉300亩，促进等产业发展。3.其中受益农户120户310人，其中脱贫户18户。</t>
  </si>
  <si>
    <t>通过项目实施覆盖灌溉面积400亩</t>
  </si>
  <si>
    <t>新建抽水机井1口，机房1间，120m³蓄水池1个，管网6000米</t>
  </si>
  <si>
    <t>2026年度西乡县桑园镇胜利村堰塘治理建设项目</t>
  </si>
  <si>
    <t>治理堰塘3口（一组广家垭、三组朱家沟、四组北家沟、完成清淤、浆砌片石挡土墙（3.5米高）治理，涵洞翻建等</t>
  </si>
  <si>
    <t>项目形成资产属于公益性资产，建设完成后，资产权属归村集体所有，村集体明确资产管护责任人。有效带动生产、提高土地生产效益、降低灌溉成本、保障粮食安全。受益农户36户125人，其中受益脱贫户28户68人，改善110亩农田的灌溉条件，主要农作物以水稻、玉米等粮食为主及中药材种植</t>
  </si>
  <si>
    <t>公益性为主服务群众灌溉</t>
  </si>
  <si>
    <t>90万</t>
  </si>
  <si>
    <t>保障110亩农田增收</t>
  </si>
  <si>
    <t>受益农户36户125人，其中受益脱贫户28户68人</t>
  </si>
  <si>
    <t>2026年度西乡县桑园镇八一村堰塘治理建设项目</t>
  </si>
  <si>
    <t>在桑园镇八一村二组路家沟堰塘清淤、护砌1.1亩。</t>
  </si>
  <si>
    <t>桑园镇八一村</t>
  </si>
  <si>
    <t>项目形成资产属于公益性资产，建设完成后，资产权属归村集体所有，村集体明确资产管护责任人。灌溉农田90亩。确保当地农户粮食安全及路家沟养牛场用水。受益农户40户125人，其中脱贫户、监测户13户41人。</t>
  </si>
  <si>
    <t>减少群众灌溉资金投入，治理结束后，集体可对外承包，增加集体收入。</t>
  </si>
  <si>
    <t>八一村二组路家沟堰塘清淤、护砌1.1亩。</t>
  </si>
  <si>
    <t>二组路家沟堰塘清淤、护砌1.1亩。</t>
  </si>
  <si>
    <t>30万</t>
  </si>
  <si>
    <t>保障90亩农田增收及路家沟养牛场用水</t>
  </si>
  <si>
    <t>受益农户40户125人，其中受益脱贫人口13户41人</t>
  </si>
  <si>
    <t>2026年度西乡县桑园镇四合村一组堰塘修复建设项目</t>
  </si>
  <si>
    <t>在桑园镇四合村1组盘龙沟新建溢洪道长12米，宽2米；修复塘库坎长170米，高6米，加装2米高防护网180米。</t>
  </si>
  <si>
    <t>桑园镇四合村</t>
  </si>
  <si>
    <t>财政投资形成公益性资产归村集体所有，由村集体负责资产后续管护。灌溉农田200亩，受益农户36户112人其中脱贫户、监测户5户22人</t>
  </si>
  <si>
    <t>通过务工形式，计划带动5户脱贫户监测户</t>
  </si>
  <si>
    <t>新建溢洪道长12米，宽2米；修复塘库长170米，高6米，加装高2米防护网180米。该塘库灌溉下游80余亩的农田。</t>
  </si>
  <si>
    <t>受益农户36户112人其中脱贫户、监测户5户22人</t>
  </si>
  <si>
    <t>2026年度西乡
县桑园镇桑园
社区堰塘治理
建设项目</t>
  </si>
  <si>
    <t>堰塘清淤4口（寨沟堰塘、三栏沟堰塘、大沟堰塘、付家沟堰塘）共计7.5亩、修筑挡墙4处3000立方米。</t>
  </si>
  <si>
    <t>项目形成资产属于公益性资产，建设完成后，资产权属归村集体所有，村集体明确资产管护责任人。保证148户450人（其中脱贫户32户105人）350亩农田灌溉用水，改善居民生产生活条件。</t>
  </si>
  <si>
    <t>完成4口堰塘清淤共计7.5亩、修筑挡墙4处3000立方米。</t>
  </si>
  <si>
    <t>清淤堰塘4口7.5亩、
修筑挡墙4处3000立方米</t>
  </si>
  <si>
    <t>保证148户450人（其中脱贫户32户105人）350亩农田灌溉用水</t>
  </si>
  <si>
    <t>受益农户148户450人
（其中脱贫户32户105人）</t>
  </si>
  <si>
    <t>2026年度西乡县桑园镇七一村水毁农田修复建设项目</t>
  </si>
  <si>
    <t xml:space="preserve">对冲毁导致的田块沟渠、堰塘坎进行修复清淤，通过推土、填方等方式，使80亩田块达到适宜的平整度，以利于灌溉、排水和机械化耕作。
</t>
  </si>
  <si>
    <t>桑园镇七一村</t>
  </si>
  <si>
    <t>项目资产属于村集体所有的生产性公益性混合资产，核心服务于农业生产恢复与保障，兼具支撑粮食安全，维护农田生态的双重功能。资产的使用权益属村内农户，村集体明确资产管护责任人，可直接提高20户农户，80亩农田生产条件，其中收益脱贫户5户15人。</t>
  </si>
  <si>
    <t xml:space="preserve">带动生产，提升农田生产效益，提高生产质量，使农户粮食产量年增收500元。
</t>
  </si>
  <si>
    <t xml:space="preserve">2026年修复清淤，推土填方等方式，使80亩田块达到适宜的平整度，以利于灌溉、排水和机械化耕作。
</t>
  </si>
  <si>
    <t xml:space="preserve">修复80亩水毁农田
</t>
  </si>
  <si>
    <t>项目验收合格率96%</t>
  </si>
  <si>
    <t>项目工程完成及时率96%</t>
  </si>
  <si>
    <t>成本
4000元/亩</t>
  </si>
  <si>
    <t xml:space="preserve">提高当地群众生产质量及经济增收500元
</t>
  </si>
  <si>
    <t>水毁农田得到修复后，耕地质量和生产能力恢复，农作物种植面积和产量得以保障。有助于维持区域内粮食的稳定供应，减少因灾导致的粮食短缺风险。</t>
  </si>
  <si>
    <t>2026年度西乡县桑园镇八一村农田灌溉项目</t>
  </si>
  <si>
    <t>在桑园镇八一村一组黄沟坝建设80U型渠1300米，二组杨家沟建设50U型渠1000米</t>
  </si>
  <si>
    <t>项目形成资产属于公益性资产，建设完成后，资产权属归村集体所有，村集体明确资产管护责任人。改善农户92亩农田种植条件、生产生活条件及农业灌溉条件，促进经济发展.受益农户49户160人（其中脱贫户14户49人）</t>
  </si>
  <si>
    <t xml:space="preserve">带动生产，提升农田生产效益，
提高生产质量，使农户粮食产量年增收500元。
</t>
  </si>
  <si>
    <t>建设80U型渠1300米50U型渠1000米</t>
  </si>
  <si>
    <t>46万</t>
  </si>
  <si>
    <t>改善49户160人（其中脱贫户14户49人），92亩农田种植条件、生产生活条件及农业灌溉条件，促进经济发展.</t>
  </si>
  <si>
    <t>2026年西乡县峡口镇农田灌溉设施建设工程</t>
  </si>
  <si>
    <t>新建U型灌溉渠  8380米，其中白岩村一组 60U渠1000米；康宁社区一组40U型渠1500米；文溪村50U型渠400米，40U型渠1300米；狮庒村40U型渠980米，左溪村40U型渠3200米；修建白岩村一组灌溉拦水坝两座，左溪村灌溉拦水坝一座。</t>
  </si>
  <si>
    <t>峡口镇白岩村、康宁社区、文溪村、狮庒村、左溪村</t>
  </si>
  <si>
    <t>项目形成资产属于公益性资产，建设完成后，资产权属归村集体所有，村集体明确资产管护责任人。解决农田、茶园灌溉1640余亩。受益农户790户2640人，其中受益脱贫户、监测户146户460人</t>
  </si>
  <si>
    <t>改善群众生产生活条件，增加收入</t>
  </si>
  <si>
    <t>完成U型农田灌溉渠建设8380米，修建拦水坝3座；</t>
  </si>
  <si>
    <t>1.修建60U型灌溉渠1000米2.50U型渠400米；3.40U型渠6980米；4.拦水坝3座</t>
  </si>
  <si>
    <t>解决农田灌溉1640余亩，受益农户790户2640人，其中受益脱贫户、监测户146户460人</t>
  </si>
  <si>
    <t>2026年西乡县峡口镇堰塘治理项目</t>
  </si>
  <si>
    <t>堰塘治理6口，其中治理井坝村谭家湾6亩堰塘1口；康宁社区八组1亩堰塘2口；文溪村七组堰塘2口；左溪村堰塘1口</t>
  </si>
  <si>
    <t>峡口镇井坝村、康宁社区、文溪村、左溪村</t>
  </si>
  <si>
    <t>项目属于公益性资产，建设完成后，资产权属归村集体所有，村集体明确资产管护责任人，改善农田、茶园灌溉困难，保障农业生产条件，解决当地农户浇灌田地800亩。保障路面安全，受益农户171户803人，其中脱贫户、监测户68户201人。</t>
  </si>
  <si>
    <t>改善群众产业发展农业灌溉，保障农业生产</t>
  </si>
  <si>
    <t>治理塘库6口</t>
  </si>
  <si>
    <t>项目总投入≤150万元</t>
  </si>
  <si>
    <t>改善当地农户灌溉困难，解决当地农户浇灌田地800亩。</t>
  </si>
  <si>
    <t>受益农户171户803人，其中脱贫户、监测户68户201人。</t>
  </si>
  <si>
    <t>2026年西乡县峡口镇麻柳村抗旱保供机井建设项目</t>
  </si>
  <si>
    <t>建设直径2米、深度10米的机井一口，配电房一座</t>
  </si>
  <si>
    <t xml:space="preserve">财政投资形成固定性资产归村集体所有，由村集体负责资产后续管护。保障灌溉农田100亩，冷水鱼养殖水源补充等。通过务工等形式，计划带动10户脱贫户监测户，预计户均增收4000元以上。
</t>
  </si>
  <si>
    <t>计划带动10户脱贫户监测户，预计户均增收4000元以上。</t>
  </si>
  <si>
    <t>≤10万元</t>
  </si>
  <si>
    <t>2026年西乡县大河镇龙池村农田护坎治理建设项目</t>
  </si>
  <si>
    <t>新建排洪渠砌石挡墙（主体为 M7.5 水泥砂浆砌筑毛石），配套建设排水系统（泄水孔、盲沟、PVC 排水管及土工布）、挡墙顶部 C25 混凝土压顶；挡墙总高度 2.5米、宽度 0.8米、长度 3630米，总工程量 7260立方米</t>
  </si>
  <si>
    <t>大河镇龙池村</t>
  </si>
  <si>
    <t>项目属于公益性资产，建设完成后，资产权属归村集体所有，村集体明确资产管护责任人。通过项目实施改善194户527人出行条件，其中受益脱贫户78户251人。</t>
  </si>
  <si>
    <t>通过项目实施改善194户527人出行条件，其中受益脱贫户78户251人。</t>
  </si>
  <si>
    <t>项目总投入350万元</t>
  </si>
  <si>
    <t>改善194户527人出行条件，其中受益脱贫户78户251人</t>
  </si>
  <si>
    <t>受益脱贫户78户251人</t>
  </si>
  <si>
    <t>251</t>
  </si>
  <si>
    <t>2026年西乡县柳树镇马营村堰塘治理项目</t>
  </si>
  <si>
    <t>三组堰塘3处，总面积5500平米，均砌方430立方（石头、水泥），清淤5500平米，排水管道20个，排水渠道1500米。</t>
  </si>
  <si>
    <t>柳树镇马营村</t>
  </si>
  <si>
    <t>项目属于公益性资产，建设完成后，资产权属归村集体所有，由村集体负责管护。通过项目建设马营村堰塘得到有效治理，保证马营村周边350亩农田正常生产灌溉，受益群众356户1123人，其中脱贫户94户269人</t>
  </si>
  <si>
    <t>三口堰堰塘2处，总面积4500平米，均砌方330立方（石头、水泥），清淤4500平米，排水管道10个，排水渠道1500米。</t>
  </si>
  <si>
    <t>保障农田灌溉350亩。</t>
  </si>
  <si>
    <t>保障塘下居民住宅安全及农田灌溉，受益群众356户1123人，其中脱贫户94户269人</t>
  </si>
  <si>
    <t>2026年度西乡县柳树镇高家店村新建灌溉U型渠项目</t>
  </si>
  <si>
    <t>五组新建40灌溉U型渠1.1公里；</t>
  </si>
  <si>
    <t>柳树镇高家店村</t>
  </si>
  <si>
    <t>项目属于公益性资产，建设完成后，资产权属归村集体所有，由村集体负责管护。通过项目建设高家店村灌溉条件得到有效改善，改善42户114人的生产生活条件，其中受益脱贫户5户13人。</t>
  </si>
  <si>
    <t>项目总投入12万元</t>
  </si>
  <si>
    <t>改善42户114人生产生活条件</t>
  </si>
  <si>
    <t>受益农户42户114人，其中受益脱贫户5户13人。</t>
  </si>
  <si>
    <t>2026年度西乡县柳树镇白杨村三组堰塘治理2处</t>
  </si>
  <si>
    <t>治理堰塘2处，共计10亩</t>
  </si>
  <si>
    <t>改善132户486人农户的生产生活条件，其中受益脱贫户32户128人。项目属于公益性资产，建设完成后，资产权属归村集体所有，村集体明确资产管护责任人。</t>
  </si>
  <si>
    <t>用水泥石头治理鱼塘四周，共计10亩</t>
  </si>
  <si>
    <t>治理鱼塘10亩</t>
  </si>
  <si>
    <t>改善132户486人农户的生产生活条件，其中受益脱贫户32户128人</t>
  </si>
  <si>
    <t>132户486人农户受益，其中受益脱贫户32户128人</t>
  </si>
  <si>
    <t>2026年度西乡县柳树镇大沙村U型渠治理项目</t>
  </si>
  <si>
    <t xml:space="preserve">新建二组坝上U型渠400米，清淤0.6公里，砌方高1米（石头、水泥）；新建三组U型渠、灌溉1000米，砌方高1.2米，顶宽1.6米，底宽1.2米，清淤1公里。
</t>
  </si>
  <si>
    <t>项目属于公益性资产，建设完成后，资产权属归村集体所有，由村集体负责管护。通过项目建设大沙村灌溉条件得到有效改善，改善36户109人的生产生活条件，其中受益脱贫户11户35人。</t>
  </si>
  <si>
    <t>大沙二组（政府边上）坝上水渠治理；新建三组排洪水渠、灌溉1000米，砌方高1.2米，顶宽1.6米，底宽1.2米，清淤1公里。</t>
  </si>
  <si>
    <t xml:space="preserve">新建二组（镇政府边）坝上排洪渠400米，清淤0.6公里，砌方高1米（石头、水泥）
</t>
  </si>
  <si>
    <t>项目总投入85万元</t>
  </si>
  <si>
    <t>改善36户109人的生产生活条件，其中受益脱贫户11户35人。</t>
  </si>
  <si>
    <t>2026年度西乡县柳树镇丰东村堰塘维修加固工程</t>
  </si>
  <si>
    <t>丰东村十一组大堰塘堤坝、三组仁怀堰塘堤坝修缮，加固堰塘北侧堤坝共45米长</t>
  </si>
  <si>
    <t>柳树镇丰东村</t>
  </si>
  <si>
    <t>项目属于公益性资产，建设完成后，资产权属归村集体所有，由村集体负责管护。通过项目实施，保障群众安全生产、生活，消除塘库下66户225人的安全隐患</t>
  </si>
  <si>
    <t>消除潜在安全隐患</t>
  </si>
  <si>
    <t>加固堰塘北侧堤坝45米长</t>
  </si>
  <si>
    <t>受益农户66户225人，其中脱贫户14户48人</t>
  </si>
  <si>
    <t>2026年度西乡县白勉峡镇五间房村堰塘加固维修项目</t>
  </si>
  <si>
    <t>五间房村一组梧桐沟加固堰塘一口，新建长20米高3米，宽80公分的堰塘坎，水面面积1亩</t>
  </si>
  <si>
    <t>白勉峡镇五间房村</t>
  </si>
  <si>
    <t>财政投资形成公益性资产归村集体所有，由村集体负责资产后续管护。解决30亩农田灌溉，保障产业发展，保护15户52人房屋安全。受益农户65户202人，其中受益脱贫户10户52人。</t>
  </si>
  <si>
    <t>解决30亩农田灌溉，保障产业发展，保护15户52人房屋安全。受益农户65户202人，其中受益脱贫户10户52人。</t>
  </si>
  <si>
    <t>新建长20米高3米，宽80公分的堰塘坎，水面面积1亩。解决30亩农田灌溉，保障产业发展，保护15户52人房屋安全。受益农户65户202人，其中受益脱贫户10户52人。</t>
  </si>
  <si>
    <t>新建长20米高3米，宽80公分的堰塘坎</t>
  </si>
  <si>
    <t>项目总投入20万元</t>
  </si>
  <si>
    <t>解决30亩农田灌溉，保障产业发展。</t>
  </si>
  <si>
    <t>受益农户65户202人，其中受益脱贫户10户52人</t>
  </si>
  <si>
    <t>2026年度西乡县白勉峡镇三岔河村堰塘加固维修项目</t>
  </si>
  <si>
    <t>加固维修五组中坪堰塘1口，加固2000立方，水面面积2亩。</t>
  </si>
  <si>
    <t>财政投资形成公益性资产归村集体所有，由村集体负责资产后续管护。解决五组30户131人季节性缺水，及300亩烟地灌溉，提升产业，保障人防洪安全，促进发展生产</t>
  </si>
  <si>
    <t>改善季节性缺水及农业灌溉状况。</t>
  </si>
  <si>
    <t>五组中坪塘库维修清淤及加固2000立方</t>
  </si>
  <si>
    <t>解决五组30户131人季节性缺水，及300亩烟地灌溉，提升产业，保障人防洪安全，促进发展生产</t>
  </si>
  <si>
    <t>受益农户30户131人，其中受益脱贫（监测）户11户35人</t>
  </si>
  <si>
    <t>2026年度西乡县白勉峡镇马家湾村堰塘维修加固及灌溉U型渠治理工程</t>
  </si>
  <si>
    <t xml:space="preserve">  1.长度380米，挡墙基础0.5米，高3.0米。水面面积3亩。2.堰塘防护网400米；3.新建50型灌溉U型渠3000米。</t>
  </si>
  <si>
    <t>白勉峡镇马家湾村</t>
  </si>
  <si>
    <t>财政投资形成公益性资产归村集体所有，由村集体负责资产后续管护。解决水田460余亩的灌溉，带动农户增产增收。受益农户456人，其中受益脱贫户204人。</t>
  </si>
  <si>
    <t>堰塘出水6000立方米，解决水田460余亩的灌溉，带动农户增产增收。</t>
  </si>
  <si>
    <t xml:space="preserve">  新建长度380米，挡墙基础0.5米，高3.0米。堰塘防护网400米；新建50型灌溉U型渠3000米；解决水田460余亩的灌溉，带动农户增产增收。受益农户456人，其中受益脱贫户204人。</t>
  </si>
  <si>
    <t xml:space="preserve"> 新建长度380米，挡墙基础0.5米，高3.0米。堰塘防护网400米；新建50型灌溉U型渠3000米；</t>
  </si>
  <si>
    <t>解决水田460余亩的灌溉，带动农户增产增收。</t>
  </si>
  <si>
    <t>受益脱贫户68户</t>
  </si>
  <si>
    <t>2026年西乡县白勉峡镇十字路村堰坝工程项目</t>
  </si>
  <si>
    <t>新建五组汪荣贵门前长15米宽4米堰坝一处、六组李天平门前长15米宽3.5米堰坝一处，1000米50型U型渠。</t>
  </si>
  <si>
    <t>白勉峡镇十字路村</t>
  </si>
  <si>
    <t>财政投资形成公益性资产归村集体所有，由村集体负责资产后续管护。保障100亩农田的灌溉，保证粮食产量，稳定农户增收。受益农户82户265人，受益脱贫户17户31人</t>
  </si>
  <si>
    <t>保障100亩农田的灌溉，保证粮食产量，稳定农户增收。受益农户82户265人，受益脱贫户17户31人</t>
  </si>
  <si>
    <t>新建长15米，宽4米堰坝一处，长15米，宽3.5米堰坝一处，1000米50型U型渠。受益农户82户265人，受益脱贫户17户31人</t>
  </si>
  <si>
    <t>新建长15米，宽4米堰坝一处，长15米，宽3.5米堰坝一处，1000米50型U型渠。</t>
  </si>
  <si>
    <t>项目总投入45万元</t>
  </si>
  <si>
    <t>保障100亩农田的灌溉，保证粮食产量，稳定农户增收。</t>
  </si>
  <si>
    <t>受益农户82户265人，受益脱贫户17户31人</t>
  </si>
  <si>
    <t>2026年西乡县子午镇民新村堰塘治理项目</t>
  </si>
  <si>
    <t>治理堰塘3口，迎水面衬砌，加固拦水坝，改善进排水设施，维修灌溉渠道。</t>
  </si>
  <si>
    <t>子午镇民新村</t>
  </si>
  <si>
    <t>财政投资形成资产归村集体所有，由村集体负责资产后续管护。能有效改善200余亩农田灌溉，实现增产增效。通过项目实施改善农户生产生活条件，受益24户63人脱贫户监测户。</t>
  </si>
  <si>
    <t>通过务工及产业增收等形式，计划带动24户脱贫户、监测户</t>
  </si>
  <si>
    <t>162万元</t>
  </si>
  <si>
    <t>带动24户脱贫户、监测户，</t>
  </si>
  <si>
    <t>解决200余亩农田保障灌溉</t>
  </si>
  <si>
    <t>2026年西乡县子午镇灌溉渠新建,维修,改造项目</t>
  </si>
  <si>
    <t>对七星坝村、三花石社区、罗家院村，张柳村、耳扒村12.3千米灌溉渠维修加固，新建拦水坝2个。分别为：张柳村新建U50堰渠4处2500米，小堰塘漏水焊管100米；七星坝村U30堰渠3500米加盖板，挡墙12处70米，新建拦水坝一处长6米、高3米；罗家院村新建拦水坝一处长5米、高2米，新建U40堰渠1300米；耳扒村新建4处U40堰渠2000米；三花石社区一组加固维修U60堰渠2000米、U40堰渠1000米。</t>
  </si>
  <si>
    <t>子午镇七星坝村、三花石社区、罗家院村，张柳村、耳扒村</t>
  </si>
  <si>
    <t>财政投资形成资产归村集体所有，由村集体负责资产后续管护，通过项目实施，解决1000余亩农田保障灌溉，实现增产增效。通过项目实施改善农户生产生活条件，受益农户424户1043人。</t>
  </si>
  <si>
    <t>12.3千米灌溉渠维修加固，新建拦水坝2个</t>
  </si>
  <si>
    <t>200万元</t>
  </si>
  <si>
    <t>通过项目实施，解决1000余亩农田保障灌溉，提高粮食收入</t>
  </si>
  <si>
    <t>解决1000余亩农田保障灌溉</t>
  </si>
  <si>
    <t xml:space="preserve">2026年度西乡县子午镇回龙村堰塘治理项目 </t>
  </si>
  <si>
    <t>治理现有堰塘2口，衬砌930立方，清淤1300立方，50U型渠500米。分别为三组杨家湾堰塘清淤700m³、衬砌450立方，除漏、排水、漏水焊管50米；一组小俺庙衬砌480立方，清淤600m³，进水50U型渠100米，排水渠50U型渠500米，漏水焊管100米。</t>
  </si>
  <si>
    <t>财政投资形成经营性资产归村集体所有，由村集体负责资产后续管护。能有效改善200余亩农田灌溉，实现增产增效。通过项目实施改善农户生产生活条件，受益农户220户682人，其中脱贫户监测户74户235人。</t>
  </si>
  <si>
    <t>通过务工、分红等形式，计划带动220户农户均增收200元。</t>
  </si>
  <si>
    <t>治理堰塘2口</t>
  </si>
  <si>
    <t>通过项目实施改善农户生产生活条件，受益农户220户682人，其中脱贫户监测户74户235人。</t>
  </si>
  <si>
    <t>受益户220户</t>
  </si>
  <si>
    <t>2026年西乡县私渡镇四柏村农田灌溉机井建设项目</t>
  </si>
  <si>
    <t>在四柏村六组、二组、三组各新建一口直径2米，深15米的农田灌溉机井及配套设施。</t>
  </si>
  <si>
    <t>1.财政投资形成公益性资产归村集体所有，村集体负责资产后续管护。2通过项目实施可改善473亩农田受益，受益农户农户201户564人，其中监测户、脱贫户22户35人。</t>
  </si>
  <si>
    <t>总投入55万元。</t>
  </si>
  <si>
    <t>项目建成后受益农户201户，保护农田473亩</t>
  </si>
  <si>
    <t>2026年度西乡县私渡镇河湾村一组机井新建项目</t>
  </si>
  <si>
    <t>在河湾村一组牛角湾新建一口直径2米，深15米的农田灌溉机井及配套设施。</t>
  </si>
  <si>
    <t>私渡镇河湾村</t>
  </si>
  <si>
    <t>1.财政投资形成公益性资产归村集体所有，村集体负责资产后续管护。2通过项目实施可保护30亩农田，受益农户农户32户73人，其中监测户、脱贫户15户29人。</t>
  </si>
  <si>
    <t>提升生产用水便利度，提高土地使用率</t>
  </si>
  <si>
    <t>保障32户群众用水</t>
  </si>
  <si>
    <t>受益农户32户73人用水，其中受益脱贫户15户29人</t>
  </si>
  <si>
    <t>2026年西乡县私渡镇新路村灌溉机井建设项目</t>
  </si>
  <si>
    <t>在新路村三、四组各建设一口直径2米，深15米的农田灌溉机井及配套设施。</t>
  </si>
  <si>
    <t>私渡镇新路村</t>
  </si>
  <si>
    <t>1.财政投资形成公益性资产归村集体所有，村集体负责资产后续管护。2通过项目实施可改善群众生产生活条件，受益农户农户75户209人，其中监测户、脱贫户20户51人。</t>
  </si>
  <si>
    <t>项目总投入36万元</t>
  </si>
  <si>
    <t>保障180亩农田增收</t>
  </si>
  <si>
    <t>受益农户75户209人，其中受益脱贫户20户51人</t>
  </si>
  <si>
    <t>2026年度西乡县私渡镇红星村堰塘治理及灌溉渠建设项目</t>
  </si>
  <si>
    <t>对红星村一二三组治理排险堰塘3口，水面约5亩；建设灌溉U型渠2710米。型号：30U。</t>
  </si>
  <si>
    <t>1.项目形成资产属于公益性资产。建设完成后，资产权属归村集体所有，村集体明确资产管护责任人。2.通过项目实施改善农田灌溉排水条件。项目建成后带动受益群众210户532人脱贫户、监测户24户46人。</t>
  </si>
  <si>
    <t>治理排险堰塘3口，水面约5亩；建设灌溉U型渠2710米。型号：30U。</t>
  </si>
  <si>
    <t>改善210户生产条件，保障290亩农田增收。</t>
  </si>
  <si>
    <t>受益农户210户532人，其中受益脱贫户24户46人。</t>
  </si>
  <si>
    <t>2026年度西乡县私渡镇龙门村龙门村四组灌溉机井项目</t>
  </si>
  <si>
    <t>新建灌溉机井一处深15米，直径1.5米，并配备水泵、电机、配电箱、电缆及控制设备。</t>
  </si>
  <si>
    <t>1.财政投资形成公益性资产归村集体所有，村集体负责资产后续管护。2通过项目实施可改善沿线280余亩农田灌溉条件，受益农户110户530人，其中监测户、脱贫户23户64人。</t>
  </si>
  <si>
    <t>改善沿线280余亩农田灌溉条件。</t>
  </si>
  <si>
    <t>受益农户530人，其中受益脱贫人口64人。</t>
  </si>
  <si>
    <t>2026年度西乡县私渡镇龙门村堰塘治理项目</t>
  </si>
  <si>
    <t>龙门村三组陈家沟、辣子沟2口，一组姚家沟1口堰塘治理共计3处，共计5.5亩，用于蓄水，农田灌溉。衬砌堤坎1000立方米，改善180余亩农田灌溉条件。</t>
  </si>
  <si>
    <t>1.财政投资形成公益性资产归村集体所有，村集体负责资产后续管护。2通过项目实施可改善180余亩农田灌溉条件，受益农户90户442人，其中监测户、脱贫户32户195人。</t>
  </si>
  <si>
    <t>堰塘治理共计3处，共计5.5亩，用于蓄水，农田灌溉。衬砌堤坎1000立方米，改善180余亩农田灌溉条件。</t>
  </si>
  <si>
    <t>保护农田180亩。</t>
  </si>
  <si>
    <t>提升农业稳产</t>
  </si>
  <si>
    <t>2026年度西乡县私渡镇四柏村十一组堰塘改建工程</t>
  </si>
  <si>
    <t>对四柏村十一组堰塘进行治理，新建50米泄洪渠、加高塘坎40米，修建80米80U型渠用于泄洪。</t>
  </si>
  <si>
    <t>1.财政投资形成公益性资产归村集体所有，村集体负责资产后续管护。2通过项目实施可改善1227亩农田灌溉，受益农户农户114户320人，其中监测户、脱贫户28户97人。</t>
  </si>
  <si>
    <t>项目建成后受益农户114户，保护农田692亩。</t>
  </si>
  <si>
    <t>新建50米泄洪渠、加高塘坎40米，修建80米80U型渠用于泄洪。</t>
  </si>
  <si>
    <t>项目总投入48万元。</t>
  </si>
  <si>
    <t>保护农田692亩。</t>
  </si>
  <si>
    <t>2026年西乡县私渡镇红安社区一三组堰塘治理项目</t>
  </si>
  <si>
    <t>堰塘治理2处，浆砌石挡墙衬砌320米,新建进水D30渠道2处20米,清淤2800立方米。</t>
  </si>
  <si>
    <t>1.财政投入形成公益性资产归村集体所有，由村集体落实资产管护责任人，并建立资产管护巡查台账。2.通过项目建设，可改善农户农业产业灌溉条件，带动农户88户261人，其中脱贫户20户61人。</t>
  </si>
  <si>
    <t>改善群众生产条件，促进增产增收。</t>
  </si>
  <si>
    <t>塘库治理2处，浆砌石挡墙衬砌320米,新建进水D30渠道2处20米,清淤2800立方。</t>
  </si>
  <si>
    <t>完成塘库治理2处。</t>
  </si>
  <si>
    <t>项目总投入66万元</t>
  </si>
  <si>
    <t>提升水资源利用率、扩大灌溉面积</t>
  </si>
  <si>
    <t>持续使用年限≥50年</t>
  </si>
  <si>
    <t>2026年度西乡县私渡镇河湾村三组农田灌溉项目</t>
  </si>
  <si>
    <t>河湾村三组黄泥榜新建DU40灌溉渠3000米及长4米、宽1米水坝1座。</t>
  </si>
  <si>
    <t>1.财政投资形成公益性资产归村集体所有，村集体负责资产后续管护。2通过项目实施改善农户生产用水，受益农户15户39人，其中监测户、脱贫户10户28人。</t>
  </si>
  <si>
    <t>通过修建U型渠，保障沿线农户生产用水充足，提高村民生产经营收入。</t>
  </si>
  <si>
    <t>保障15户生产用水充足。</t>
  </si>
  <si>
    <t>受益农户15户39人用水，其中受益脱贫户10户28人。</t>
  </si>
  <si>
    <t>2026年度西乡县私渡镇河湾村U型渠新建项目</t>
  </si>
  <si>
    <t>河湾村一组廖家坝、三组老院子至紫荆花榜及书房梁下榜新建U40型渠3250米。</t>
  </si>
  <si>
    <t>1.财政投资形成公益性资产归村集体所有，村集体负责资产后续管护。2通过项目实施改善农户120农田灌溉条件，受益农户25户49人，其中监测户、脱贫户10户28人。</t>
  </si>
  <si>
    <t>通过维修U型渠，保障沿线农户生产用水充足，提高村民生产经营收入。</t>
  </si>
  <si>
    <t>新建U40型渠3250米。</t>
  </si>
  <si>
    <t>保障25户生产用水充足。</t>
  </si>
  <si>
    <t>受益农户25户49人用水，其中受益脱贫户10户28人</t>
  </si>
  <si>
    <t>2026年度西乡县杨河镇黄池社区堰塘治理项目</t>
  </si>
  <si>
    <t>对黄池社区4组花梨树两口堰塘进行治理，新建浆砌石挡墙180米，治理面积5亩。</t>
  </si>
  <si>
    <t>1.项目属于公益性资产，资产归村集体所有，由村集体明确资产管护责任人；2.通过项目建设，解决存在安全隐患，解决265亩农田灌溉，受益农户67户，其中脱贫户及监测户11户。</t>
  </si>
  <si>
    <t>通过项目建设，解决存在安全隐患，解决265亩农田灌溉，受益农户67户，其中脱贫户及监测户11户。</t>
  </si>
  <si>
    <t>完成两口堰塘治理，共5亩</t>
  </si>
  <si>
    <t>2026年度西乡县杨河镇拱桥社区堰塘治理项目</t>
  </si>
  <si>
    <t xml:space="preserve">对拱桥社区18组谯家扁、7组谢家梁两口堰塘进行治理，新建浆砌石挡墙共计370米，治理面积共计6.6亩。
</t>
  </si>
  <si>
    <t>杨河镇拱桥社区</t>
  </si>
  <si>
    <t>1.项目属于公益性资产，资产归村集体所有，由村集体明确资产管护责任人；2.通过项目建设，解决存在安全隐患，解决60亩农田灌溉，受益农户35户122人，其中脱贫户及监测户5户18人。</t>
  </si>
  <si>
    <t>通过项目建设，解决存在安全隐患，解决60亩农田灌溉，受益农户35户，其中脱贫户及监测户5户。</t>
  </si>
  <si>
    <t>完成两口堰塘治理，共6.6亩</t>
  </si>
  <si>
    <t>黄池社区12组东沟、马家湾两口病险堰塘进行治理，新建浆砌石挡墙共计200米，治理面积共计6亩。</t>
  </si>
  <si>
    <t>1.项目属于公益性资产，资产归村集体所有，由村集体明确资产管护责任人；2.通过项目建设，解决存在安全隐患，解决71户农户267亩良田灌溉有保障，其中脱贫户9户。</t>
  </si>
  <si>
    <t>通过项目建设，解决存在安全隐患，解决71户农户267亩良田灌溉有保障，其中脱贫户9户。</t>
  </si>
  <si>
    <t>完成两口堰塘治理，6亩</t>
  </si>
  <si>
    <t>通过项目建设，解决71户农户267亩良田灌溉有保障，其中脱贫户9户。</t>
  </si>
  <si>
    <t>2026年西乡县杨河镇高土坝社区堰塘治理项目</t>
  </si>
  <si>
    <t>对高土坝社区三组一口病险堰塘进行治理，新建浆砌石挡墙120米，治理面积15亩。</t>
  </si>
  <si>
    <t>1.项目属于公益性资产，资产归村集体所有，由村集体明确资产管护责任人；2.通过项目建设，解决存在安全隐患，解决40亩良田灌溉有保障，受益农户35户，其中脱贫户监测户4户。</t>
  </si>
  <si>
    <t>通过项目建设，解决存在安全隐患，解决40亩良田灌溉有保障，受益农户35户，其中脱贫户监测户4户。</t>
  </si>
  <si>
    <t>完成堰塘治理1口，15亩</t>
  </si>
  <si>
    <t>通过项目建设，解决40亩良田灌溉有保障，受益农户35户，其中脱贫户监测户4户。</t>
  </si>
  <si>
    <t>2026年西乡县杨河镇杨河村堰塘治理</t>
  </si>
  <si>
    <t>对杨河村五组一口病险堰塘进行治理，新建浆砌石挡墙260米，修复垮塌路面30米，治理面积3.2亩。</t>
  </si>
  <si>
    <t>杨河镇杨河村</t>
  </si>
  <si>
    <t>1.项目属于公益性资产，资产归村集体所有，由村集体明确资产管护责任人；2.通过项目建设，解决存在安全隐患，解决100亩良田灌溉有保障，受益农户326户，其中脱贫户监测户45户。</t>
  </si>
  <si>
    <t>通过项目建设，解决存在安全隐患，解决100亩良田灌溉有保障，受益农户326户，其中脱贫户监测户45户。</t>
  </si>
  <si>
    <t>完成堰塘治理1口，3.2亩</t>
  </si>
  <si>
    <t>通过项目建设，解决100亩良田灌溉有保障，受益农户326户，其中脱贫户监测户45户。</t>
  </si>
  <si>
    <t>2026年度西乡县杨河镇蒿坝台村堰塘治理项目</t>
  </si>
  <si>
    <t>对蒿坝台村一组、五组三口病险堰塘进行治理，新建浆砌石挡墙共计220米，治理面积共8亩。</t>
  </si>
  <si>
    <t>杨河镇蒿坝台村</t>
  </si>
  <si>
    <t>1.项目属于公益性资产，资产归村集体所有，由村集体明确资产管护责任人；2.通过项目建设，解决存在安全隐患，解决65亩良田灌溉有保障，受益农户70户，其中脱贫户监测户5户。</t>
  </si>
  <si>
    <t>通过项目建设，解决存在安全隐患，解决65亩良田灌溉有保障，受益农户70户，其中脱贫户监测户5户。</t>
  </si>
  <si>
    <t>完成堰塘治理三口，8亩</t>
  </si>
  <si>
    <t>通过项目建设，解决65亩良田灌溉有保障，受益农户70户，其中脱贫户监测户5户。</t>
  </si>
  <si>
    <t>2026年西乡县杨河镇厂湾村堰塘治理项目</t>
  </si>
  <si>
    <t>对厂湾村二组、四组、五组三口病险堰塘进行治理，新建浆砌石挡墙共计150米，治理面积共15亩。</t>
  </si>
  <si>
    <t>1.项目属于公益性资产，资产归村集体所有，由村集体明确资产管护责任人；2.通过项目建设，解决存在安全隐患，解决140亩良田灌溉有保障，受益农户376户，其中脱贫户监测户45户。</t>
  </si>
  <si>
    <t>通过项目建设，解决存在安全隐患，解决140亩良田灌溉有保障，受益农户376户，其中脱贫户监测户45户。</t>
  </si>
  <si>
    <t>完成堰塘治理3座，15亩</t>
  </si>
  <si>
    <t>通过项目建设，解决140亩良田灌溉有保障，受益农户376户，其中脱贫户监测户45户。</t>
  </si>
  <si>
    <t>2026年度西乡县杨河镇拱桥社区堰塘维修加固治理工程</t>
  </si>
  <si>
    <t>堰塘维修加固两口：拱桥一组上头湾堰塘塘，面积6.2亩，深度2.3米，一圈337米；</t>
  </si>
  <si>
    <t>1.项目属于公益性资产，资产归村集体所有，由村集体明确资产管护责任人；2.通过项目建设，解决存在安全隐患，改善农田灌溉条件，3.受益农户36户98人，其中脱贫户监测户7户18人。</t>
  </si>
  <si>
    <t>进行堰塘治理，带动148名群众发展产业</t>
  </si>
  <si>
    <t>堰塘维修加固两口</t>
  </si>
  <si>
    <t>维修加固1堰塘，共6.2亩</t>
  </si>
  <si>
    <t>项目总投资60万</t>
  </si>
  <si>
    <t>受益农户36户98人，其中脱贫户监测户7户18人。</t>
  </si>
  <si>
    <t>2026年度西乡县高川镇白云村灌溉渠维修改造建设项目</t>
  </si>
  <si>
    <t>拆除新建堰渠4公里（现浇矩形渠宽40cm高50cm），配套拦水坝4座、检查井4座、蓄水池1座、排水沟10米等设施。</t>
  </si>
  <si>
    <t>项目形成资产属于公益性资产，建设完成后，资产权属归村集体所有，村集体明确资产管护责任人。通过项目实施受益农户210户610人，其中脱贫户109户296人</t>
  </si>
  <si>
    <t>通过项目实施受益农户210户610人，其中脱贫户109户296人</t>
  </si>
  <si>
    <t>拆除新建堰渠4公里（现浇矩形渠宽40cm高50cm），配套拦水坝4座、检查井4座、蓄水池1座、排水沟10米、等设施。</t>
  </si>
  <si>
    <t>2026年度西乡县高川镇前进村大堰改造项目</t>
  </si>
  <si>
    <t>重建三面光大堰长3公里，高度70厘米，宽度50厘米。</t>
  </si>
  <si>
    <t>高川镇前进村</t>
  </si>
  <si>
    <t>项目形成资产属于公益性资产，建设完成后，资产权属归村集体所有，村集体明确资产管护责任人。通过项目实施改善农户灌溉条件，受益农户农户262户849人（其中脱贫户监测户163户490人）</t>
  </si>
  <si>
    <t>通过项目实施受益农户农户262户849人（其中脱贫户监测户163户490人）</t>
  </si>
  <si>
    <t>重建三面光大堰长3公里，高度70厘米，宽度50厘米</t>
  </si>
  <si>
    <t>100%</t>
  </si>
  <si>
    <t>改善群众生产生活条件，提升居民生活条件。</t>
  </si>
  <si>
    <t>2026年度西乡县城南街道桥房村四组聚水堰治理项目</t>
  </si>
  <si>
    <t>新建四组堰上聚水堰迎水面三面挡墙长30米高2.5米宽1米，坝体加固，引水渠2500米</t>
  </si>
  <si>
    <t>城南街道桥房村</t>
  </si>
  <si>
    <t>项目形成资产属于公益性资产，项目建成后资产归村集体所有，由村集体落实后续管护责任人。改善66户198人农业生产灌溉条件，其中受益脱贫户、监测户19户34人。</t>
  </si>
  <si>
    <t>改善66户198人农业生产灌溉条件，其中受益脱贫户、监测户19户34人。</t>
  </si>
  <si>
    <t>聚水堰迎水面三面挡墙长30米高2.5米宽1米，坝体加固，引水渠2500米</t>
  </si>
  <si>
    <t>保障180亩农田灌溉增收</t>
  </si>
  <si>
    <t>2026年度西乡县城南街道水东社区现代农业种植示范园区灌溉渠项目</t>
  </si>
  <si>
    <t>在水东社区二组现代农业种植示范园区修建60U型1200米，40U型渠1000米。</t>
  </si>
  <si>
    <t>财政投资形成公益性资产归村集体所有，建设完成后，资产权属归村集体所有，村集体明确资产管护责任人。解决改善种植示范园区和村民生产排灌，减少土地撂荒，受益群众80户260人，其中脱贫户监测户20户56人。</t>
  </si>
  <si>
    <t>解决改善种植示范园区和村民生产排灌，减少土地撂荒，受益群众80户260人，其中脱贫户监测户20户56人。</t>
  </si>
  <si>
    <t>对原有土渠共2200米建设U型渠</t>
  </si>
  <si>
    <t>建设60U型渠1200米，40U型渠1000米.</t>
  </si>
  <si>
    <t>项目总投入48万元</t>
  </si>
  <si>
    <t>2026年度西乡县城南街道和平社区堰塘治理项目</t>
  </si>
  <si>
    <t>治理和平社区2口堰塘：
1、八组锅底堰塘：迎水面积13亩，清淤2900立方米，M7.5浆砌石长度400米，以及相关配套设施。   
2、十组厂库大坡下大堰塘，堰塘迎水面积5亩，清淤2000立方米，M7.5浆砌石长度240米，以及相关配套设施。</t>
  </si>
  <si>
    <t>项目形成资产属于公益性资产，建设完成后，资产权属归村集体所有，村集体明确资产管护责任人。通过项目实施，解决和平社区8、10组235户580人（其中受益脱贫户31户68人）群众农田灌溉问题。</t>
  </si>
  <si>
    <t>通过项目实施，解决和平社区8、10组235户580人（其中受益脱贫户31户68人）群众农田灌溉条件。</t>
  </si>
  <si>
    <t>1、八组锅底堰塘：迎水面积13亩，清淤2900立方米，M7.5浆砌石长度400米，以及相关配套设施。   
2、十组厂库大坡下大堰塘，堰塘迎水面积5亩，清淤2000立方米，M7.5浆砌石长度240米，以及相关配套设施。</t>
  </si>
  <si>
    <t>受益农户235户580人（其中受益脱贫户31户68人），保障180亩农田增收</t>
  </si>
  <si>
    <t>受益农户235户580人（其中受益脱贫户31户68人）群众产业灌溉条件</t>
  </si>
  <si>
    <t>2026年度西乡县城南街道和平社区观光茶园农田灌溉治理工程</t>
  </si>
  <si>
    <t>治理和平社区五、六组农田进排水U型渠1200米，宽60公分。</t>
  </si>
  <si>
    <t>项目形成资产属于公益性资产，建设完成后，资产权属归村集体所有，村集体明确资产管护责任人。通过项目实施，巩固提升和平社区五、六组148户417人（其中受益脱贫户28户63人）群众产业灌溉条件</t>
  </si>
  <si>
    <t>通过项目实施，巩固提升和平社区五、六组148户417人（其中受益脱贫户28户63人）群众产业灌溉条件</t>
  </si>
  <si>
    <t>治理农田进排水U型渠1200米，宽60公分。</t>
  </si>
  <si>
    <t>受益农户148户417人（其中受益脱贫户28户63人），保障180亩农田增收</t>
  </si>
  <si>
    <t>受益农户148户417人（其中受益脱贫户28户63人），群众产业灌溉条件</t>
  </si>
  <si>
    <t>2026年度西乡县城南街道和平社区二组梁上堰塘治理项目</t>
  </si>
  <si>
    <t>和平社区二组梁上堰塘：堰塘迎水面积12亩，清淤，M7.5砌石长度230米。</t>
  </si>
  <si>
    <t>项目形成资产属于公益性资产，建设完成后，资产权属归村集体所有，村集体明确资产管护责任人。通过项目实施，解决和平社区二组78户216人（其中受益脱贫户3户9人）群众农田灌溉问题</t>
  </si>
  <si>
    <t>通过项目实施，巩固提升和平社区二组78户216人（其中受益脱贫户3户9人）群众产业灌溉条件</t>
  </si>
  <si>
    <t>治理堰塘迎水面积12亩，清淤，M7.5砌石长度230米</t>
  </si>
  <si>
    <t>受益农户78户216人（其中受益脱贫户3户9人），保障180亩农田增收</t>
  </si>
  <si>
    <t>受益农户78户216人（其中受益脱贫户3户9人），群众产业灌溉条件</t>
  </si>
  <si>
    <r>
      <rPr>
        <sz val="11"/>
        <rFont val="宋体"/>
        <charset val="134"/>
        <scheme val="major"/>
      </rPr>
      <t>2026年度西乡县城南街道五星村曹里沟</t>
    </r>
    <r>
      <rPr>
        <sz val="11"/>
        <rFont val="宋体"/>
        <charset val="134"/>
      </rPr>
      <t>堰塘</t>
    </r>
    <r>
      <rPr>
        <sz val="11"/>
        <rFont val="宋体"/>
        <charset val="134"/>
        <scheme val="major"/>
      </rPr>
      <t>治理项目</t>
    </r>
  </si>
  <si>
    <t>五星村四组治理堰塘，迎水面四面浆砌石挡土墙260米、875立方；清淤3996立方，排洪渠及卧管15米，衬砌U型渠进水渠420米</t>
  </si>
  <si>
    <t>城南街道五星村</t>
  </si>
  <si>
    <t>财政投资形成公益性资产归村集体所有，由村集体负责资产后续管护。保障26户64人(其中受益脱贫户、监测户8户27人)50余亩农田灌溉，促进产业发展。</t>
  </si>
  <si>
    <t>保障26户64人(其中受益脱贫户、监测户8户27人)50余亩农田灌溉，促进产业发展。</t>
  </si>
  <si>
    <t>治理堰塘，迎水面四面浆砌石挡土墙260米、875立方；清淤3996立方，排洪渠及卧管15米，衬砌U型渠进水渠420米</t>
  </si>
  <si>
    <t>项目总投入67万元</t>
  </si>
  <si>
    <t>2026年度西乡县城南街道官兵村堰塘治理项目</t>
  </si>
  <si>
    <t xml:space="preserve">
1、一组关堰塘：堰塘迎水面积6.5亩，清淤，M7.5砌石长度800米，堰塘放水卧管及溢洪道改造；新建D40预制砼灌溉渠道80米；
2、二组官兵坟旁边堰塘：堰塘迎水面积2.8亩，清淤，M7.5砌石长度250米，堰塘放水卧管及溢洪道改造；新建D40预制砼灌溉渠道120米；         
3.一组秦家庄堰塘，面积5亩，覆盖灌溉面积160余亩涵盖五星村大棚用水，切石坎约370米，清淤约200立方米，排洪渠道350米。</t>
  </si>
  <si>
    <t>项目形成资产属于公益性资产，建设完成后，资产权属归村集体所有，村集体明确资产管护责任人。改善118户372人生产生活条件，其中受益脱贫户监测户41户138人。</t>
  </si>
  <si>
    <t>改善118户372人生产生活条件，其中受益脱贫户监测户41户138人。</t>
  </si>
  <si>
    <t>项目总投入135万元</t>
  </si>
  <si>
    <t>2026年度西乡县城南街道官兵村一组至二组马鞍堰排洪河道治理项目</t>
  </si>
  <si>
    <t>官兵二组李家梁至一组白岩梁1.6公里的排洪河道扩建，浆砌石高2.5米，均厚度0.8米的石墙，1.6公里。</t>
  </si>
  <si>
    <t>项目形成资产属于公益性资产，建设完成后，资产权属归村集体所有，村集体明确资产管护责任人。改善214户650人生产生活条件，其中受益脱贫户监测户28户98人。</t>
  </si>
  <si>
    <t>改善214户650人生产生活条件，其中受益脱贫户监测户28户98人。</t>
  </si>
  <si>
    <t>项目总投入万236元</t>
  </si>
  <si>
    <t>2026年度西乡县城南街道泾洋村四组堰塘治理项目</t>
  </si>
  <si>
    <t>治理泾洋村四组李家堰塘5100平方，新建堰塘迎水面四面浆砌石挡土墙240米、800立方，清淤，排洪渠及卧管15米，衬砌U型渠进水渠410米</t>
  </si>
  <si>
    <t>城南街道泾洋村</t>
  </si>
  <si>
    <t>财政投资形成公益性资产归村集体所有，建设完成后，资产权属归村集体所有，村集体明确资产管护责任人。保障25户64人(其中受益脱贫人口8户26人)120余亩农田灌溉。</t>
  </si>
  <si>
    <t>保障25户64人(其中受益脱贫人口8户26人)120余亩农田灌溉。</t>
  </si>
  <si>
    <t>新建堰塘迎水面四面浆砌石挡土墙，清淤，排洪渠及卧管，衬砌U型渠进水渠</t>
  </si>
  <si>
    <t>治理李家堰塘5100平方，新建堰塘迎水面四面浆砌石挡土墙240米、800立方，清淤，排洪渠及卧管15米，衬砌U型渠进水渠410米</t>
  </si>
  <si>
    <r>
      <rPr>
        <sz val="11"/>
        <rFont val="Arial"/>
        <charset val="134"/>
      </rPr>
      <t>2026</t>
    </r>
    <r>
      <rPr>
        <sz val="11"/>
        <rFont val="宋体"/>
        <charset val="134"/>
      </rPr>
      <t>年度西乡县城南街道泾洋村农田灌溉设施新建项目</t>
    </r>
  </si>
  <si>
    <r>
      <rPr>
        <sz val="11"/>
        <rFont val="Arial"/>
        <charset val="134"/>
      </rPr>
      <t>1.</t>
    </r>
    <r>
      <rPr>
        <sz val="11"/>
        <rFont val="宋体"/>
        <charset val="134"/>
      </rPr>
      <t>泾洋村二组、四组新建抽水管道</t>
    </r>
    <r>
      <rPr>
        <sz val="11"/>
        <rFont val="Arial"/>
        <charset val="134"/>
      </rPr>
      <t>1500</t>
    </r>
    <r>
      <rPr>
        <sz val="11"/>
        <rFont val="宋体"/>
        <charset val="134"/>
      </rPr>
      <t>米，新增</t>
    </r>
    <r>
      <rPr>
        <sz val="11"/>
        <rFont val="Arial"/>
        <charset val="134"/>
      </rPr>
      <t>50kw</t>
    </r>
    <r>
      <rPr>
        <sz val="11"/>
        <rFont val="宋体"/>
        <charset val="134"/>
      </rPr>
      <t>抽水泵</t>
    </r>
    <r>
      <rPr>
        <sz val="11"/>
        <rFont val="Arial"/>
        <charset val="134"/>
      </rPr>
      <t>1</t>
    </r>
    <r>
      <rPr>
        <sz val="11"/>
        <rFont val="宋体"/>
        <charset val="134"/>
      </rPr>
      <t>个，机井</t>
    </r>
    <r>
      <rPr>
        <sz val="11"/>
        <rFont val="Arial"/>
        <charset val="134"/>
      </rPr>
      <t>1</t>
    </r>
    <r>
      <rPr>
        <sz val="11"/>
        <rFont val="宋体"/>
        <charset val="134"/>
      </rPr>
      <t>座深</t>
    </r>
    <r>
      <rPr>
        <sz val="11"/>
        <rFont val="Arial"/>
        <charset val="134"/>
      </rPr>
      <t>8</t>
    </r>
    <r>
      <rPr>
        <sz val="11"/>
        <rFont val="宋体"/>
        <charset val="134"/>
      </rPr>
      <t>米直径</t>
    </r>
    <r>
      <rPr>
        <sz val="11"/>
        <rFont val="Arial"/>
        <charset val="134"/>
      </rPr>
      <t>1.5</t>
    </r>
    <r>
      <rPr>
        <sz val="11"/>
        <rFont val="宋体"/>
        <charset val="134"/>
      </rPr>
      <t>米，架设用电线路</t>
    </r>
    <r>
      <rPr>
        <sz val="11"/>
        <rFont val="Arial"/>
        <charset val="134"/>
      </rPr>
      <t>300</t>
    </r>
    <r>
      <rPr>
        <sz val="11"/>
        <rFont val="宋体"/>
        <charset val="134"/>
      </rPr>
      <t>米等配套设施。</t>
    </r>
    <r>
      <rPr>
        <sz val="11"/>
        <rFont val="Arial"/>
        <charset val="134"/>
      </rPr>
      <t>2.</t>
    </r>
    <r>
      <rPr>
        <sz val="11"/>
        <rFont val="宋体"/>
        <charset val="134"/>
      </rPr>
      <t>泾洋村三组新建抽水管道</t>
    </r>
    <r>
      <rPr>
        <sz val="11"/>
        <rFont val="Arial"/>
        <charset val="134"/>
      </rPr>
      <t>800</t>
    </r>
    <r>
      <rPr>
        <sz val="11"/>
        <rFont val="宋体"/>
        <charset val="134"/>
      </rPr>
      <t>米，修建机井</t>
    </r>
    <r>
      <rPr>
        <sz val="11"/>
        <rFont val="Arial"/>
        <charset val="134"/>
      </rPr>
      <t>1</t>
    </r>
    <r>
      <rPr>
        <sz val="11"/>
        <rFont val="宋体"/>
        <charset val="134"/>
      </rPr>
      <t>座，直径</t>
    </r>
    <r>
      <rPr>
        <sz val="11"/>
        <rFont val="Arial"/>
        <charset val="134"/>
      </rPr>
      <t>1.2</t>
    </r>
    <r>
      <rPr>
        <sz val="11"/>
        <rFont val="宋体"/>
        <charset val="134"/>
      </rPr>
      <t>米、深</t>
    </r>
    <r>
      <rPr>
        <sz val="11"/>
        <rFont val="Arial"/>
        <charset val="134"/>
      </rPr>
      <t>70</t>
    </r>
    <r>
      <rPr>
        <sz val="11"/>
        <rFont val="宋体"/>
        <charset val="134"/>
      </rPr>
      <t>米；</t>
    </r>
    <r>
      <rPr>
        <sz val="11"/>
        <rFont val="Arial"/>
        <charset val="134"/>
      </rPr>
      <t>30kw</t>
    </r>
    <r>
      <rPr>
        <sz val="11"/>
        <rFont val="宋体"/>
        <charset val="134"/>
      </rPr>
      <t>水泵</t>
    </r>
    <r>
      <rPr>
        <sz val="11"/>
        <rFont val="Arial"/>
        <charset val="134"/>
      </rPr>
      <t>1</t>
    </r>
    <r>
      <rPr>
        <sz val="11"/>
        <rFont val="宋体"/>
        <charset val="134"/>
      </rPr>
      <t>个，机房</t>
    </r>
    <r>
      <rPr>
        <sz val="11"/>
        <rFont val="Arial"/>
        <charset val="134"/>
      </rPr>
      <t>1</t>
    </r>
    <r>
      <rPr>
        <sz val="11"/>
        <rFont val="宋体"/>
        <charset val="134"/>
      </rPr>
      <t>座</t>
    </r>
    <r>
      <rPr>
        <sz val="11"/>
        <rFont val="Arial"/>
        <charset val="134"/>
      </rPr>
      <t>3x3</t>
    </r>
    <r>
      <rPr>
        <sz val="11"/>
        <rFont val="宋体"/>
        <charset val="134"/>
      </rPr>
      <t>米、高</t>
    </r>
    <r>
      <rPr>
        <sz val="11"/>
        <rFont val="Arial"/>
        <charset val="134"/>
      </rPr>
      <t>2.5</t>
    </r>
    <r>
      <rPr>
        <sz val="11"/>
        <rFont val="宋体"/>
        <charset val="134"/>
      </rPr>
      <t>米，架设用电线路</t>
    </r>
    <r>
      <rPr>
        <sz val="11"/>
        <rFont val="Arial"/>
        <charset val="134"/>
      </rPr>
      <t>1500</t>
    </r>
    <r>
      <rPr>
        <sz val="11"/>
        <rFont val="宋体"/>
        <charset val="134"/>
      </rPr>
      <t>米等配套设施。</t>
    </r>
  </si>
  <si>
    <t>项目形成资产属于公益性资产，建设完成后，资产权属归村集体所有，村集体明确资产管护责任人，保障610户1480人(其中脱贫户28户77人、监测户2户2人、少数民族4户14人)农田灌溉，灌溉农田392余亩，促进农户增收。</t>
  </si>
  <si>
    <t>1.二组、四组新建抽水管道1500米，新增50kw抽水泵1个，2.三组新建抽水管道800米，修建机井1座.</t>
  </si>
  <si>
    <t>项目总投入115万元</t>
  </si>
  <si>
    <t>保障610户1480人(其中脱贫户28户77人、监测户2户2人、少数民族4户14人)</t>
  </si>
  <si>
    <t>持续使用年限6年</t>
  </si>
  <si>
    <t>县委统战部</t>
  </si>
  <si>
    <t>②产业园（区）</t>
  </si>
  <si>
    <t>2026年西乡县子午镇蚕桑园区滴灌设施建设项目</t>
  </si>
  <si>
    <t>新建汉江村、王家坝村,民新村、段家营村350亩桑园滴灌设施</t>
  </si>
  <si>
    <t>子午镇王家坝村、汉江村、民新村</t>
  </si>
  <si>
    <t>财政投资形成经营性资产归村集体所有，由村集体负责资产后续管护。村集体所得收益的70%按差异化分配要求，分配给农户,计划带动农户234户609人，通过入园务工，分红等形式，预计户均增收200元以上。</t>
  </si>
  <si>
    <t>通过入园务工增收</t>
  </si>
  <si>
    <t>新建王家坝村、汉江村、汉江村、段家营村350亩蚕桑园地滴灌。</t>
  </si>
  <si>
    <t>带动农户234户，户均增收200元.</t>
  </si>
  <si>
    <t>产业发展、群众增收、社会平安和谐稳定、满意度提升。</t>
  </si>
  <si>
    <t>收益70%用于全体股民及脱贫户、监测户差异化分红，30%留存村集体滚动发展壮大社区集体经济。</t>
  </si>
  <si>
    <t>2026年度西乡县柳树镇大沙村一组瓜蒌产业园区设备购置及基础建设项目。</t>
  </si>
  <si>
    <t xml:space="preserve">新建大沙村一组瓜蒌产业园区设备及基础建设，输送式烘干房，长26米，宽6米；封闭式烘干房宽5米，长6米；冷库150立方米；分选机两台；熏蒸设备一套；蒸煮设备一套；移动式输送机一台；滚筒式药材清洗机两台；全自动式清洗机一台；全自动切片机五台；输送切片平台一台；滚筛、打包机各一台；筛选两台；旋耕机两台；四驱割草机一台。瓜蒌园区治理边渠680米，中渠260米，支渠150米，铺设沙石路450米。
</t>
  </si>
  <si>
    <t>项目资产属经营性资产，归村集体所有，由村集体负责管护。该项目由村集体经济合作社实施，项目收益实行差异化分配，其中70%分配给脱贫户和监测户，30%用于壮大村集体。通过项目实施，提高瓜蒌产业产值产出，同时通过收益分红等形式，计划带动农户155户460人，其中脱贫户监测户17户41人，产生效益后预计户均年增收100元。</t>
  </si>
  <si>
    <t>土地流转、带动生产。</t>
  </si>
  <si>
    <t>项目总投入185万元</t>
  </si>
  <si>
    <t>带动农户155户460人，其中脱贫户监测户17户41人增加收益100元</t>
  </si>
  <si>
    <t>受益农户155户460人，其中脱贫户监测户17户41人</t>
  </si>
  <si>
    <t>村集体经济合作社年按投入资金的7%提取收益。</t>
  </si>
  <si>
    <t>2026年度西乡县城南街道五丰社区集体经济生态循环农业综合体项目</t>
  </si>
  <si>
    <r>
      <rPr>
        <sz val="11"/>
        <rFont val="宋体"/>
        <charset val="134"/>
      </rPr>
      <t>1.新建鸡粪发酵池1200m</t>
    </r>
    <r>
      <rPr>
        <sz val="11"/>
        <rFont val="方正书宋_GBK"/>
        <charset val="134"/>
      </rPr>
      <t>³。</t>
    </r>
    <r>
      <rPr>
        <sz val="11"/>
        <rFont val="宋体"/>
        <charset val="134"/>
        <scheme val="major"/>
      </rPr>
      <t xml:space="preserve">
2.</t>
    </r>
    <r>
      <rPr>
        <sz val="11"/>
        <rFont val="宋体"/>
        <charset val="134"/>
      </rPr>
      <t>新建2000吨秸秆（1500吨青黄贮、500吨干秸秆粉碎）收贮加工厂房2幢1800㎡及配套设施设备；</t>
    </r>
    <r>
      <rPr>
        <sz val="11"/>
        <rFont val="宋体"/>
        <charset val="134"/>
        <scheme val="major"/>
      </rPr>
      <t xml:space="preserve">
</t>
    </r>
  </si>
  <si>
    <t>财政投资形成经营性资产归村集体所有，由村集体负责资产后续管护。村集体所得收益的70%按差异化分配要求，分配给脱贫户和监测户，30%留存村集体，壮大集体经济。通过务工、收益分红等形式，计划带动150户380人，其中脱贫户和监测户135户313人，预计户均年增收300元以上。</t>
  </si>
  <si>
    <t>通过务工、收益分红等形式，计划带动150户380人，其中脱贫户和监测户135户313人，预计户均年增收300元以上。</t>
  </si>
  <si>
    <r>
      <rPr>
        <sz val="11"/>
        <rFont val="宋体"/>
        <charset val="134"/>
      </rPr>
      <t>1.新建固液态生物菌肥生产线一条、厂房600㎡；新建鸡粪发酵池1200m</t>
    </r>
    <r>
      <rPr>
        <sz val="11"/>
        <rFont val="方正书宋_GBK"/>
        <charset val="134"/>
      </rPr>
      <t>³</t>
    </r>
    <r>
      <rPr>
        <sz val="11"/>
        <rFont val="宋体"/>
        <charset val="134"/>
      </rPr>
      <t>，购置拉粪车2辆；</t>
    </r>
    <r>
      <rPr>
        <sz val="11"/>
        <rFont val="宋体"/>
        <charset val="134"/>
        <scheme val="major"/>
      </rPr>
      <t xml:space="preserve">
2.</t>
    </r>
    <r>
      <rPr>
        <sz val="11"/>
        <rFont val="宋体"/>
        <charset val="134"/>
      </rPr>
      <t>新建2000吨秸秆（1500吨青黄贮、500吨干秸秆粉碎）收贮加工厂房2幢1800㎡及配套设施设备；</t>
    </r>
    <r>
      <rPr>
        <sz val="11"/>
        <rFont val="宋体"/>
        <charset val="134"/>
        <scheme val="major"/>
      </rPr>
      <t xml:space="preserve">
3.</t>
    </r>
    <r>
      <rPr>
        <sz val="11"/>
        <rFont val="宋体"/>
        <charset val="134"/>
      </rPr>
      <t>种植320亩香橼；</t>
    </r>
    <r>
      <rPr>
        <sz val="11"/>
        <rFont val="宋体"/>
        <charset val="134"/>
        <scheme val="major"/>
      </rPr>
      <t xml:space="preserve">
4.</t>
    </r>
    <r>
      <rPr>
        <sz val="11"/>
        <rFont val="宋体"/>
        <charset val="134"/>
      </rPr>
      <t>完成</t>
    </r>
    <r>
      <rPr>
        <sz val="11"/>
        <rFont val="Calibri"/>
        <charset val="0"/>
      </rPr>
      <t>5000</t>
    </r>
    <r>
      <rPr>
        <sz val="11"/>
        <rFont val="宋体"/>
        <charset val="134"/>
      </rPr>
      <t>㎡黑猪圈舍改造</t>
    </r>
  </si>
  <si>
    <t>项目总投入450万元</t>
  </si>
  <si>
    <t>①智慧农业</t>
  </si>
  <si>
    <t>2026年度西乡县杨河镇拱桥社区蔬菜保供基地智能农业平台建设项目</t>
  </si>
  <si>
    <t>为拱桥社区蔬菜保供基地4个大棚配套建设智能农业平台，新建水培设备1套、可视物联网智能控制系统、温室大棚保温系统、内遮荫系统及顶喷降温系统4套。</t>
  </si>
  <si>
    <t>1.项目属于经营性资产，建设完成后资产归村集体所有，由村集体和经营企业对资产共同进行后续管护；2.经营主体按照财政投入资金比低于5%的收益上缴村集体，连续分红不低于5年，制定收益分配方案，所得收益的70%按照差异化分配要求用于脱贫户和监测户分红，30%用于壮大村集体经济。3.通过收益分红、经营主体带动务工等形式，计划带动农户11户24人，其中脱贫户及监测户4户11人，预计户均增收300元。</t>
  </si>
  <si>
    <t>通过收益分红、经营主体带动务工等形式，计划带动农户11户24人，其中脱贫户及监测户4户11人，预计户均增收300元。</t>
  </si>
  <si>
    <t>建设智能农业平台，新建水培设备1套、可视物联网智能控制系统、温室大棚保温系统、内遮荫系统及顶喷降温系统4套。</t>
  </si>
  <si>
    <t>项目总投资185万</t>
  </si>
  <si>
    <t>②科技服务</t>
  </si>
  <si>
    <t>③人才培养</t>
  </si>
  <si>
    <t>④农业社会化服务</t>
  </si>
  <si>
    <t>2026年度西乡县白龙塘镇贯溪村农机服务队工程</t>
  </si>
  <si>
    <t>购买履带自走式谷物合收割机4LZ-6.OMEQ、旋耕机1GQN-200A、轮式拖拉机WD904-B(G4)、油菜捡拾器2000型、农用挖掘机SY60C、履带式玉米收获机4YZ-1各1台。</t>
  </si>
  <si>
    <t>白龙塘镇贯溪村</t>
  </si>
  <si>
    <t>项目属于经营性资产，建设完成后，资产权属归村集体所有，村集体明确资产管护责任人，项目建成之后由村集体自主经营，村集体所得收益的70%差异化分配给脱贫户和监测户，30%用于壮大村集体。受益农户农户520户1442人，其中脱贫人口和监测对象人数284人。</t>
  </si>
  <si>
    <t>改善群众农业生产机械化水平，提高生产效率。</t>
  </si>
  <si>
    <t>购买履带自走式谷物合收割机、旋耕机、轮式拖拉机、油菜捡拾器、农用挖掘机、履带式玉米收获机各1台。</t>
  </si>
  <si>
    <t>58.31万元</t>
  </si>
  <si>
    <t>带动520户受益</t>
  </si>
  <si>
    <t>提高全村507户农业生产机械化程度和农业生产效率</t>
  </si>
  <si>
    <t>2026年度西乡县白龙塘镇龙王沟村农机服务队项目</t>
  </si>
  <si>
    <t>购置WD704-K(G4)轮式拖拉机1台，1GZL-120C履带旋耕机2台，4YZ-1履带式玉米收获机3台，JD3.6过桥梯1付</t>
  </si>
  <si>
    <t>项目属于经营性资产，建设完成后，资产权属归村集体所有，村集体明确资产管护责任人，项目建成之后由村集体自主经营，村集体所得收益的70%差异化分配给脱贫户和监测户，30%用于壮大村集体。改善群众农业生产条件，受益农户430户985人，其中受益脱贫户60户216人、监测户13人。</t>
  </si>
  <si>
    <t>购置轮式拖拉机1台，履带旋耕机2台，履带式玉米收获机3台，过桥梯1付。</t>
  </si>
  <si>
    <t>27.16万元</t>
  </si>
  <si>
    <t>带动430户受益。</t>
  </si>
  <si>
    <t>受益农户985人，其中受益脱贫户60户216人、监测户13人。</t>
  </si>
  <si>
    <t>2026年度西乡县骆家坝镇大兴村集体农机服务队项目</t>
  </si>
  <si>
    <t>1.购置农用挖掘机1台，型号（SY75C）
2.购置抓木（草）机1台，型号（7ZC-400）
3.购置履带旋耕机1台，型号（1GLZ-150）</t>
  </si>
  <si>
    <t>财政投资形成经营性资产归村集体所有，由村集体负责资产后续管护。按年租赁的方式收取租金，年租金4万元。所得收益的70%分配给脱贫户、监测户，30%壮大村集体，受益户16户51人，其中脱贫户7户23人。</t>
  </si>
  <si>
    <t>项目总投入35.6万元</t>
  </si>
  <si>
    <t>按年租赁的方式收取租金，年租金4万元</t>
  </si>
  <si>
    <t>受益户16户51人，其中脱贫户7户23人</t>
  </si>
  <si>
    <t>受益村及居民受益年限≥10年。</t>
  </si>
  <si>
    <t>2026年西乡县沙河镇苦竹村农机化示范村项目</t>
  </si>
  <si>
    <t>购置轮式拖拉机1台（型号WD904-B）；旋耕机1台（型号1GQN-200A），四铧犁1台（型号1LF-425），播种机1台（型号2BFJY-8），捡拾打捆机1台(9YQ-100),履带式玉米收获机1台（型号4YZ-1），四轮微耕机2台，立式粉碎搅拌一体式粉碎机2台（1吨双罐),2吨立式烘干塔1套。</t>
  </si>
  <si>
    <t>1.财政投资形成资产为经营性资产，归村集体所有，由村集体与经营主体负责资产后续管护；2.采取“村集体+企业”的方式共同经营，经营主体每年按照不低于财政资金5%固定收益支给村集体，合同签订不低于5年。3.村集体制定收益分配方案，所得收益实行差异化发放，其中70%分配给脱贫户、监测户，30%壮大村集体经济；农户通过产业发展、受益分红等方式增收，计划带动农户82户，其中脱贫户和监测户69户，预计户均增收500元以上。</t>
  </si>
  <si>
    <t>完成农业机械10台，配套设施1套</t>
  </si>
  <si>
    <t>购置轮式拖拉机1台（型号WD904-B）；旋耕机1台（型号1GQN-200A），四铧犁1台（型号1LF-425），播种机1台（型号2BFJY-8），捡拾打捆机1台(9YQ-100),履带式玉米收获机1台（型号4YZ-1），四轮微耕机2台，立式粉碎搅拌一体式粉碎机2台（1吨双罐),2吨立式烘干塔1套</t>
  </si>
  <si>
    <t>验收合格率101%</t>
  </si>
  <si>
    <t>促进农田耕种，带动农户82户，均增收500元以上</t>
  </si>
  <si>
    <t>受益农户82户372人，其中脱贫户和监测户69户192人，</t>
  </si>
  <si>
    <t>2026年西乡县沙河镇马踪滩村产业发展配套设施项目</t>
  </si>
  <si>
    <t>购置3.8吨龙工叉车1辆，铲车2辆（沃特机械，山立重工2.0型1辆，柳工3.0型1辆）</t>
  </si>
  <si>
    <t>1.财政投资形成资产为经营性资产，归村集体所有，由村集体与经营主体负责资产后续管护；2.由村集体自主运营；3.村集体制定收益分配方案，所得收益实行差异化分配，其中70%用于脱贫户、监测户分红，30%用于壮大村集体经济。3.通过入园务工、收益分红等方式，计划带动脱贫户和监测户96户，预计户均增收500元以上。</t>
  </si>
  <si>
    <t>完成红薯产业发展配套设施，购置叉车1辆，铲车2辆。</t>
  </si>
  <si>
    <t>项目总投资8万元</t>
  </si>
  <si>
    <t>促进本村红薯加工产业发展，带动脱贫户和监测户96户271人，预计户均增收500元以上。</t>
  </si>
  <si>
    <t>受益脱贫户、监测户96户271人</t>
  </si>
  <si>
    <t>2026年度西乡县沙河镇西河口村农机化示范村项目</t>
  </si>
  <si>
    <t>购置久保田手扶式插秧机（2ZS-4）1台(约2.3万元），久保田乘坐式插秧机（2ZGQ-6D5)1台（约12.8万元），久保田CX108-S联合收割机1台（约21.58万元），农友2吨谷物烘干机1台(约2.98万元），农友1吨谷物烘干机1台（约1.78万元），谷物风选机1台（约0.68万元），双管中型吸粮机1台（0.28万元），粮食水分测量仪1台（约0.12万元），新建100平米保鲜库1座（约14万元）</t>
  </si>
  <si>
    <t>1.财政投资形成资产为经营性资产，归村集体所有，由村集体负责资产后续管护；2.由村集体自主实施；3.村集体制定收益分配方案，所得收益实行差异化分配，其中70%用于脱贫户、监测户分红。30%用于壮大村集体经济，农户通过务工、收益分红等方式，计划带动65户农户，其中脱贫户和监测户10户，预计户均年增收400元以上。</t>
  </si>
  <si>
    <t>购置农业机械7台，测量仪器1台，新建保鲜库1座。</t>
  </si>
  <si>
    <t>促进农田耕种，带动农户65户，均增收500元以上</t>
  </si>
  <si>
    <t>受益农户65户150人，其中脱贫户、监测户15户42人。</t>
  </si>
  <si>
    <t>2026年西乡县沙河镇桐车村农机服务示范项目</t>
  </si>
  <si>
    <t>购置农用轮式拖拉机WD904-B(G4)1台、旋耕机（1GQN-230）1台、轮式拖拉机DF704-MZ(G4)1台、旋耕机（1GQN-150）1台、马铃薯种植机（2CM-2B）1台、马铃薯打（杀）秧机（15SY-100）1台、马铃薯收获机（4U-90D）1台、微耕机（柴油）（1WG6.3-135FC-ZC）1台、微耕机（汽油）（1WGQ4.5-90FJ）1台、农用挖掘机（SY75C）1台、履带式玉米收获机（4YZ-1）1台、青饲料铡草揉丝机（9RSJ-6）1台、青储饲料圆捆打包机（9QYG-0.5）1台\抓木（草）机1台</t>
  </si>
  <si>
    <t>1.财政投资形成经营性资产归村集体所有，由村集体负责资产后续管护；2.该项由村集体自主经营；3.村集体制定收益分配方案，所得收益实行差异化分配，其中70%用于脱贫户、监测户分红。30%用于壮大村集体经济；农户通过入园务工、收益分红等方式，计划带动农户120户，其中脱贫户和监测户30户，预计户均增收500元以上。</t>
  </si>
  <si>
    <t>完成农机购置15台</t>
  </si>
  <si>
    <t>项目总投资76.9万元</t>
  </si>
  <si>
    <t>促进农田耕种，带动农户36户138人增收</t>
  </si>
  <si>
    <t>受益农户120户280人，其中受益脱贫户30户38人</t>
  </si>
  <si>
    <t>2026年西乡县堰口镇堰口社区农机示范项目</t>
  </si>
  <si>
    <t>购置轮式拖拉机、履带自走式谷物合收割机、旋耕机、油菜捡拾器、抓木机、履带旋耕机、过桥梯等农用机械共8台</t>
  </si>
  <si>
    <t>形成经营性资产归村集体所有，由村集体负责做好资产管护，保障农民耕种收割机械化，提高粮食增产，使全社区1800余户6050受益</t>
  </si>
  <si>
    <t>农用机械共8台</t>
  </si>
  <si>
    <t>受益群众1800余户，土地4500亩</t>
  </si>
  <si>
    <t>2026年度西乡县茶镇渔丰村农事综合服务农机具示范村项目</t>
  </si>
  <si>
    <t>购置农用机械：农用75型挖机1台，履带式联合收割机1台，配套捡拾器1个，合金过桥梯1对，履带式旋耕机1台，手扶式小型起垄覆膜机2台，小型玉米收获机2台，打草机3台，秸秆粉碎还田车2台</t>
  </si>
  <si>
    <t>1.财政投资形成经营性资产归村集体所有，由村集体负责资产后续管护。2.通过村经济合作社经营，所得收益 实行差异化分配，其中收益70%用于农户分红，30%用于壮大集体经济滚动发展。3.通过村经济合作社运营带动村民务工、降低种粮大户农业生产成本、收益分红等形式可带动农户373户1153人（其中脱贫户和监测户99户249人）增加收入，预计每人可增收30元以上。</t>
  </si>
  <si>
    <t>通过集体经济合作社经营收益分红，带动农户373户增收，预计人均增收30元</t>
  </si>
  <si>
    <t>项目总投资82万元</t>
  </si>
  <si>
    <t>可带动农户373户1153人（其中脱贫户和监测户99户249人）增加收入，预计每人可增收30元以上。</t>
  </si>
  <si>
    <t>季节性撂荒地得到全面整治、为国家粮食安全提供保障，节约生产成本、增加群众收入，提升了群众满意度</t>
  </si>
  <si>
    <t>通过集体经营，计划收益70%用于农户分红，30%用于壮大集体经济。计划带动373户增收，预计每人增收30元</t>
  </si>
  <si>
    <t>持续壮大
村集体经济收入</t>
  </si>
  <si>
    <t>2026年西乡县茶镇龙泉村村集体农机服务队</t>
  </si>
  <si>
    <t>购置农用机械:履带式中型收割机1台，75型挖掘机1台，履带式旋耕机1台，秸秆粉碎还田车2台</t>
  </si>
  <si>
    <t>1.财政投资形成经营性资产归村集体所有，由村集体负责资产后续管护。2.通过村经济合作社经营，所得收益实行差异化分配，其中收益70%用于农户分红，30%用于壮大集体经济滚动发展。3.通过村经济合作社运营带动村民务工、降低种粮大户农业生产成本、收益分红等形式可带动46户脱贫户、监测户，户均增收1000元.</t>
  </si>
  <si>
    <t>通过村经济合作社运营带动村民务工、降低种粮大户农业生产成本、收益分红等形式可带动46户脱贫户、监测户，户均增收1000元.</t>
  </si>
  <si>
    <t>项目总投资62万元</t>
  </si>
  <si>
    <t>带动46户脱贫户、监测户，户均增收1000元.</t>
  </si>
  <si>
    <t>受益脱贫户46户</t>
  </si>
  <si>
    <t>2026年度西乡县桑园镇北沟村农事服务项目</t>
  </si>
  <si>
    <t>购置粮食烘干机1台（5吨36KW)，履带旋耕机1台(120匹马力)，雷沃收割机1台(140匹马力)，农用75型挖掘机1台，农用18型挖掘机2台.</t>
  </si>
  <si>
    <t>财政投资形成经营性资产归村集体所有，由村集体负责资产后续管护。村集体所得收益的70%差异化分配给脱贫户和监测户。通过务工、分红等形式，计划带动15户农户42人，其中脱贫户和监测户5户15人，户均200元。</t>
  </si>
  <si>
    <t>烘干机由集体经济合作社经营，解决群众秋季霖雨季节粮食秋收问题；旋耕机、收割机、农用挖掘机承包给种植大户，由种植大户为全村农户提供农事服务，每年按照5%给村集体经济合作社分红。</t>
  </si>
  <si>
    <t>购置粮食烘干机1台（5吨36KW)，履带旋耕机1台(120匹马力)，雷沃收割机1台(140匹马力)，农用75挖掘机1台，农用18挖掘机2台。</t>
  </si>
  <si>
    <t>78万</t>
  </si>
  <si>
    <t>种植3年后，带动15户脱贫户、监测户，户均增收200元.</t>
  </si>
  <si>
    <t>受益脱贫户15户</t>
  </si>
  <si>
    <t>2026年西乡县大河镇楼房村农事综合服务农机具示范村项目</t>
  </si>
  <si>
    <t>购置农用75型挖机1台，履微耕机4台，发电机1台，背扶式电动喷药壶5台并组建农机服务队开展代耕代收。</t>
  </si>
  <si>
    <t>1.财政投资形成经营性资产归村集体所有，由村集体负责资产后续管护。2.通过村集体组建农机服务队开展代耕代收，农用挖机出租2.5万元/年，所得收益实行差异化分配，其中收益70%用于脱贫户和监测户分红，30%用于壮大集体经济滚动发展。3.通过收益分红、务工等形式，计划带动176户573人，其中受益脱贫、监测户21户68人，预计户均增收300元。</t>
  </si>
  <si>
    <t>通过收益分红、务工等形式，计划带动176户573人，其中受益脱贫、监测户21户68人，预计户均增收300元。</t>
  </si>
  <si>
    <t>项目总投入 40万元</t>
  </si>
  <si>
    <t>带动受益脱贫、监测户21户68人，预计户均增收300元。</t>
  </si>
  <si>
    <t>收益脱贫户21户68人</t>
  </si>
  <si>
    <t>壮大集体经济</t>
  </si>
  <si>
    <t>2026年西乡县柳树镇白杨村农事服务队项目</t>
  </si>
  <si>
    <t>全喂入谷物联合收割机1台、收割机捡拾器1台、904轮式拖拉机1台、2米旋耕机1台、704轮式拖拉机1台、1.8米旋耕机1台、液压翻转犁2台、履带自走式旋耕机1台、乘座式高速插秧机1台、农用挖掘机1台、玉米收割剥皮脱粒机2台、田园管理机（柴油）4台、田园管理机（汽油）6台。</t>
  </si>
  <si>
    <t>项目资产属经营性资产，归村集体所有，由村集体负责管护。该项目由村集体经济合作社实施，项目收益实行差异化分配，其中70%分配给脱贫户和监测户，30%用于壮大村集体。通过项目实施，增加村集体收益，提高农业机械化水平。通过项目分红，带动农户369户1298人，其中169户430人脱贫户户均增收300元。</t>
  </si>
  <si>
    <t>购买农用设备，组建白杨村农事服务队</t>
  </si>
  <si>
    <t>组建一支农事服务队</t>
  </si>
  <si>
    <t>120万</t>
  </si>
  <si>
    <t>带动农户369户1298人，其中169户430人脱贫户，户均增收300元</t>
  </si>
  <si>
    <t>2026年西乡县柳树镇丰河村农机社会化服务示范村建设</t>
  </si>
  <si>
    <t>履带自走式谷物合收割机1台、农用挖掘机1台、轮式拖拉机1台、旋耕机1台、油菜捡拾器1台、过桥梯1对、茶园修剪机2台、电动采茶机10台、玉米收获机2台</t>
  </si>
  <si>
    <t>柳树镇丰河村</t>
  </si>
  <si>
    <t>项目资产属经营性资产，归村集体所有，由村集体负责管护。该项目由村集体经济合作社实施，项目收益实行差异化分配，其中70%分配给脱贫户和监测户，30%用于壮大村集体。通过项目实施，增加村集体收益，提高农业机械化水平。通过项目分红，带动农户132户471人，其中66户137人脱贫户及监测户户均增收5300元</t>
  </si>
  <si>
    <t>通过收益分红等形式，计划带动脱贫户、监测户66户，户均增收300元.同时通过提升农业社会化服务水平降低农业生产成本，增加农户收入。</t>
  </si>
  <si>
    <t>完成履带自走式谷物合收割机1台、农用挖掘机1台、轮式拖拉机1台、旋耕机1台、油菜捡拾器1台、过桥梯1对、茶园修剪机2台、电动采茶机10台、玉米收获机2台购置</t>
  </si>
  <si>
    <t>履带自走式谷物合收割机1台、农用挖掘机1台、轮式拖拉机1台、旋耕机1台、油菜捡拾器 1台过桥梯1对、 茶园修剪机2台、电动采茶机10台玉米收获机2台</t>
  </si>
  <si>
    <t>带动农户132户471人，其中66户137人脱贫户及监测户，户均增收300元.</t>
  </si>
  <si>
    <t>通过提升村级农机社会化服务水平，提升群众满意度。</t>
  </si>
  <si>
    <t>通过提升村级农机社会化服务水平，可持续降低农业生产成本，增加农户收入。</t>
  </si>
  <si>
    <t>预计年集体经济增收4万元，收益30%用于村集体公益事业及村集体经济发展，收益70%用于脱贫户、监测户、一般农户差异化分配。</t>
  </si>
  <si>
    <t>收益30%用于村集体公益事业及村集体经济发展，收益70%用于脱贫户、监测户、一般农户差异化分配。</t>
  </si>
  <si>
    <t>2026年度西乡县白勉峡镇五间房村集体经济农机服务示范项目</t>
  </si>
  <si>
    <t>购置904轮式拖拉机一台，1GZL-220D履带旋耕机一台。</t>
  </si>
  <si>
    <t>财政投资形成资产属于经营性资产，建设完成后，产权归属村集体所以，村集体明确资产管护责任人，提高全村420余户农户耕作效率，实现农作物秸秆全量利用，预计带动农户持续稳定增收，预计带动农户持续稳定增收500元左右。</t>
  </si>
  <si>
    <t>提高全村420余户农户耕作效率，实现农作物秸秆全量利用，预计带动农户持续稳定增收，预计带动农户持续稳定增收500元左右。</t>
  </si>
  <si>
    <t>购置904轮式拖拉机一台，1GZL-220D履带旋耕机一台。受益农户425户1275人，其中受益脱贫户165户443人。预计带动农户持续稳定增收500元左右。</t>
  </si>
  <si>
    <t>预计带动农户持续稳定增收500元左右。</t>
  </si>
  <si>
    <t>受益农户425户1275人，其中受益脱贫户165户443人</t>
  </si>
  <si>
    <t>资产归村集体所有</t>
  </si>
  <si>
    <t>村集体经济按分红的70%给群众现分红，集体经济留存30%。</t>
  </si>
  <si>
    <t>2026年度西乡县白勉峡镇火石滩村农机设备购置项目</t>
  </si>
  <si>
    <t>输送带1套，压缩颗粒机1台，青饲料铡草揉丝机1台，青储饲料圆捆打包机1台，抓木（草）机1台、自吸式粉碎机一台、饲料搅拌机。</t>
  </si>
  <si>
    <t xml:space="preserve">财政投资形成经营性资产归村集体所有，由村集体负责资产后续管护。村集体所得收益的70%按差异化分配要求，分配给脱贫户和监测户。通过务工、分红等形式，计划带动15户脱贫户监测户，预计户均增收400元以上。
</t>
  </si>
  <si>
    <t>通过收益分红等形式，计划带动85户脱贫户、监测户15，户均增收300元.</t>
  </si>
  <si>
    <t>购置输送带1套，压缩颗粒机1台，青饲料铡草揉丝机1台，青储饲料圆捆打包机1台，抓木（草）机1台，自吸式粉碎机一台、饲料搅拌机。</t>
  </si>
  <si>
    <t>输送带1套，压缩颗粒机1台，青饲料铡草揉丝机1台，青储饲料圆捆打包机1台，抓木（草）机1台，自吸式粉碎机一台、饲料搅拌机。</t>
  </si>
  <si>
    <t>户均增收300元.</t>
  </si>
  <si>
    <t>受益人口96户300人，其中脱贫户、监测户30户120人</t>
  </si>
  <si>
    <t>2026年度西乡县子午镇罗家院村村秸秆综合利用项目</t>
  </si>
  <si>
    <t>购置秸秆综合利用移动式粉碎打包机2台，改建储存室200平米。</t>
  </si>
  <si>
    <t>子午镇罗家院村</t>
  </si>
  <si>
    <t>财政投资形成经营性资产归村集体所有，由村集体负责资产后续运营管护。通过项目实施，有效解决全镇秸秆综合利用，提高村集体经济收益。村集体所得收益的70%按差异化分配要求，分配给农户。通过秸秆收购，务工等形式，计划带动全镇1500余户农户，户均增收300元以上</t>
  </si>
  <si>
    <t>通过秸秆收购，务工等形式，计划带动全镇1500余户农户，户均增收300元以上</t>
  </si>
  <si>
    <t>购置秸秆综合利用移动式粉碎打包机2台，改建建储存室200平米</t>
  </si>
  <si>
    <t>购置秸秆综合利用移动式粉碎打包机2台，改建储存室200平米</t>
  </si>
  <si>
    <t>带动全镇1500余户农户，户均增收300元以上</t>
  </si>
  <si>
    <t>通过项目实施，实现秸秆资源的有效利用改善农村人居环境。</t>
  </si>
  <si>
    <t>村集体所得收益的70%按差异化分配要求，分配给农户，30%留存村集体滚动发展壮大社区集体经济。</t>
  </si>
  <si>
    <t>2026年度西乡县私渡镇龙门村集体经济合作社农机服务站建设项目</t>
  </si>
  <si>
    <t>购置75型挖机，收割机，拖拉机，804旋耕机各一台。</t>
  </si>
  <si>
    <t>1.财政投资形成经营性资产归村集体所有，由村集体负责资产后续管护。2.项目建成后由村集体租赁给企业和农户，经营主体每年不低于财政资金的5%给村集体分红，所得收益实的70%差异化分配给脱贫户和监测户，30%用于壮大村集体。3、通过收益分红、务工等形式，计划带动，农户112户550人，其中脱贫户、监测户50户230人，预计户均增收500元以上。</t>
  </si>
  <si>
    <t>集体经济合作社带动，资产收益分红，计划带动脱贫户、监测户50户，户均增收500元。</t>
  </si>
  <si>
    <t>带动全村农户土特产等农副产品销售。</t>
  </si>
  <si>
    <t>受益农户550人，其中受益脱贫人口230人。</t>
  </si>
  <si>
    <t>持续使用年限≥30年</t>
  </si>
  <si>
    <t>2026年度西乡县私渡镇河湾村农事服务中心农机具项目</t>
  </si>
  <si>
    <t>购置75型挖掘机1台、70式拖拉机1台、804旋耕机1台。</t>
  </si>
  <si>
    <t>1.财政投资形成经营性资产归村集体所有，由村集体负责资产后续管护。2.项目建成后由村集体租赁给企业或农户，经营主体每年不低于财政资金的5%给村集体分红，所得收益实的70%差异化分配给脱贫户和监测户，30%用于壮大村集体。3、通过收益分红、务工等形式，计划带动254户660人，其中脱贫户监测户66户123人，预计户均增收300元以上。</t>
  </si>
  <si>
    <t>通过生产带动、收益分红等形式，计划带动66户脱贫户监测户，预计户均增收300元以上。</t>
  </si>
  <si>
    <t>受益农户 660人，其中受益脱贫人口123人</t>
  </si>
  <si>
    <t>带动未来年度经济发展≥5年</t>
  </si>
  <si>
    <t>2026年度西乡县私渡镇四柏村农业机械合作社建设项目</t>
  </si>
  <si>
    <t>购置804旋耕机一套，75型挖机一台、收割机一套，及配套拖拉机一辆、元胡收割机3台。</t>
  </si>
  <si>
    <t>1.财政投资形成经营性资产归村集体所有，由村集体负责资产后续管护。2.项目建成后由村集体租赁给企业或农户，经营主体每年不低于财政资金的5%给村集体分红，所得收益实的70%差异化分配给脱贫户和监测户，30%用于壮大村集体。3、通过收益分红、务工等形式，计划带动180户361人，其中脱贫户监测户37户90人，预计户均增收700元以上。</t>
  </si>
  <si>
    <t>通过收益分红、务工等形式，计划带动180户361人，其中脱贫户监测户37户90人，预计户均增收700元以上。</t>
  </si>
  <si>
    <t>项目总投入65万元。</t>
  </si>
  <si>
    <t>收益脱贫户监测户37户。</t>
  </si>
  <si>
    <t>2026年西乡县杨河镇杨河村农机服务项目</t>
  </si>
  <si>
    <t>购置轮式拖拉机WB904型1台，旋耕机1GQN-200A型1台，履带自走式谷物合收割机4LZ-6.0MEQ型1台，油菜捡拾器2000型1台，农用挖掘机SY75C型1台，抓木（草）机7ZC-400型1台，微耕机（柴油）1WG6.3-135FC-ZC型2台，过桥梯3.6米型1副，修剪机3CX-750A型2台。</t>
  </si>
  <si>
    <t>1.项目属于经营性资产，建设完成后资产归村集体所有，由村集体和租赁方对资产共同进行后续管护；2.租赁方按照财政投入资金比低于5%的收益上缴村集体，连续分红不低于5年，制定收益分配方案，所得收益的70%按照差异化分配要求用于脱贫户和监测户分红，30%用于壮大村集体经济。3.通过收益分红、经营主体带动务工等形式，计划带动15户农户，其中脱贫户及监测户5户，预计户均增收300元以上。</t>
  </si>
  <si>
    <t>通过收益分红、经营主体带动务工等形式，计划带动15户农户，其中脱贫户及监测户5户，预计户均增收300元以上。</t>
  </si>
  <si>
    <t>购置农业机械设备共计11台（套）。</t>
  </si>
  <si>
    <t>2026年度西乡县杨河镇蒿坝台村农机服务项目</t>
  </si>
  <si>
    <t>履带自走式谷物联合收割机4LZ-6.0MEQ型1台、油菜捡拾器2000型1台、轮式拖拉机WB904型1台、旋耕机1GQN-200A型1台、开沟机K50型1台、履带式玉米收获机4YZ-1型2台、履带自走式旋耕机1GZL-220D型1台、遥控除草机TZG4.4-50Y4型2台、碎枝机CXC-700-1E型1台、过桥梯3.8米2付、背负式割草机BG43C型2台、乘坐式微耕机1WGZ6.3-100型1台、饲料混合粉碎机9HL-1000型1台。</t>
  </si>
  <si>
    <t>购置农业机械设备共计17台（套）。</t>
  </si>
  <si>
    <t>项目总投资52万元</t>
  </si>
  <si>
    <t>2026年西乡县杨河镇西营村农机服务项目</t>
  </si>
  <si>
    <t>履带自走式谷物合收割机4LZ-6.0MEQ型1台。农用挖掘机SY75C型1台。履带旋耕机1GLZ-150型1台、过桥梯3.6米1付。微耕机（柴油）1WG6.3-135FC-ZC型5台。背负式割草机BG43C型3台。</t>
  </si>
  <si>
    <t>购置农业机械设备共计12台（套）。</t>
  </si>
  <si>
    <t>项目总投入58万元</t>
  </si>
  <si>
    <t>持续壮大村集体经济收入。</t>
  </si>
  <si>
    <t>2026年度西乡县城南街道泾洋村农业机械示范化项目</t>
  </si>
  <si>
    <t>购置沃得WD704-K(G4)轮式拖拉机1台、三一SY75C农用挖掘机1台、沃得4LZ-6.0MEQ履带自走式谷物合收割机1台，组建农机服务队开展代耕代收。</t>
  </si>
  <si>
    <t>财政投资形成经营性资产归村集体所有，由村集体负资资产后续管护。村集体所得收益的70%差异化分配给脱贫户和监测户.30%用于壮大村集体。通过务工、分红等形式，计划带动63户173人（其中脱贫户20户56人，监测户1户1人，预计户均增收200元以上。）</t>
  </si>
  <si>
    <t>通过务工、分红等形式，计划带动63户173人（其中脱贫户20户56人，监测户1户1人，预计户均增收200元以上。）</t>
  </si>
  <si>
    <t>购置沃得WD704-K(G4)轮式拖拉机1台、三一SY75C农用挖掘机1台、沃得4LZ-6.0MEQ履带自走式谷物合收割机1台</t>
  </si>
  <si>
    <t>项目总投入53万元</t>
  </si>
  <si>
    <t>脱贫户20户56人，监测户1户1人，预计户均增收200元以上。）</t>
  </si>
  <si>
    <t>70%差异化分配给脱贫户和监测户.30%用于壮大村集体。</t>
  </si>
  <si>
    <t>2026年度西乡县城南街道五星村农业机械示范化项目</t>
  </si>
  <si>
    <t>购置SY75C农用挖掘机1台，WD704-K（G4）轮式拖拉机1台，1GQN-180A旋耕机1台，7ZC-400抓木（草）机1台，1WG6.3-135FC-ZC微耕机（柴油）1台，1WGQ4.5-90FJ微耕机（汽油）1台，3.6米长铝梯1副，组建农机服务队开展代耕代收。</t>
  </si>
  <si>
    <t>财政投资形成经营性资产归村集体所有，由村集体负责资产后续管护。村集体所得收益的70%按差异化分配要求，分配给脱贫户和监测户,30%用于壮大村集体经济。通过务工、分红等形式，计划带动26户71人，其中脱贫户、监测户15户43人，预计户均增收200元以上。</t>
  </si>
  <si>
    <t>通过务工、分红等形式，计划带动26户71人，其中脱贫户、监测户15户43人，预计户均增收200元以上。</t>
  </si>
  <si>
    <t>购置SY75C农用挖掘机1台，WD704-K（G4）轮式拖拉机1台，1GQN-180A旋耕机1台，7ZC-400抓木（草）机1台，1WG6.3-135FC-ZC微耕机（柴油）1台，1WGQ4.5-90FJ微耕机（汽油）1台，3.6米长铝梯1副</t>
  </si>
  <si>
    <t>项目总投入49.24万元</t>
  </si>
  <si>
    <t>通过务工、分红等形式，计划带动26户71人，其中脱贫户、监测户15户43人。</t>
  </si>
  <si>
    <t>村集体负责资产后续管护。村集体所得收益的70%按差异化分配要求，分配给脱贫户和监测户,30%用于壮大村集体经济。</t>
  </si>
  <si>
    <t>2026年度西乡县城南街道五丰社区现代化农事服务中心建设项目</t>
  </si>
  <si>
    <t>项目占地2亩，1.新建玉米、水稻烘干房130㎡；2.购置农机（拖拉机55型一台，旋耕机一台，收割机一台、烘干机一台）；3.新建停机房600㎡。</t>
  </si>
  <si>
    <t>财政投资形成经营性资产归村集体所有，由村集体负责资产后续管护。村集体所得收益的70%按差异化分配要求，分配给脱贫户和监测户，30%留存村集体，壮大集体经济。通过务工、收益分红等形式，计划带动137户320人，其中脱贫户和监测户135户313人，预计户均年增收300元以上。</t>
  </si>
  <si>
    <t>通过务工、收益分红等形式，计划带动137户320人，其中脱贫户和监测户135户313人，预计户均年增收300元以上。</t>
  </si>
  <si>
    <t>2026年度西乡县骆家坝镇秸秆综合利用项目</t>
  </si>
  <si>
    <t>在张家坝村、钟家沟村依托家庭农场、农村合作社修建厂房2个，并配套干湿两用秸秆粉碎机及配套设备2套；青储饲料加工设备2套；中小型秸秆收割机4台；中小型运输车4辆</t>
  </si>
  <si>
    <t>骆家坝镇张家坝村、钟家沟村</t>
  </si>
  <si>
    <t>1.财政投资形成经营性资产归村集体所有，由村集体负责资产后续管护；2.该项目由村经济合作社组织实施和经营。村集体所得收益的70%用于脱贫户、监测户分红，30%用于壮大村集体经济；3.通过务工、分红等形式，计划带动农户103户238人，其中脱贫户33户106人，实现户均增收300元。</t>
  </si>
  <si>
    <t>通过秸秆收购、设备租赁、务工、收益分红等形式，农户103户238人，其中脱贫户33户106人，户均增收300元。</t>
  </si>
  <si>
    <t>修建厂房2个，并配套干湿两用秸秆粉碎机及配套设备2套；青储饲料加工设备2套；中小型秸秆收割机4台；中小型运输车4辆</t>
  </si>
  <si>
    <t>项目总投入200万元</t>
  </si>
  <si>
    <t>1.带动地方就业人数≥10人；2.秸秆收购和饲料销售带动农户增收；</t>
  </si>
  <si>
    <t>受益农户103户238人，其中脱贫户33户106人</t>
  </si>
  <si>
    <t>秸秆禁烧治理效果显著；露天焚烧行为逐步减少。</t>
  </si>
  <si>
    <t>项目建成后租赁给经营主体，按照不低于财政资金5%给村集体分红70%用于脱贫户分红，30%留存村集体，壮大集体经济。</t>
  </si>
  <si>
    <t>租赁给养殖企业，每年收取不低于财政资金5％的租金。取得收益收入70%分配给脱贫户和监测户，30%用于发展壮大村集体</t>
  </si>
  <si>
    <t>2026年度西乡县堰口镇古城社区集体经济农业秸秆回收综合利用产业项目</t>
  </si>
  <si>
    <t>计划建设3亩秸秆存放点，购置两台大型秸秆粉碎机，建设200平方米机械厂房，储存池1500平方米，大型草料打包机一台，预计每年粉碎秸秆5000吨。</t>
  </si>
  <si>
    <t xml:space="preserve">财政投资形成经营性资产归村集体所有，由村集体负责资产后续管护。村集体所得收益的70%按差异化分配要求，分配给脱贫户和监测户。通过务工、分红等形式，计划带动25户脱贫户监测户，预计户均增收110元以上。
</t>
  </si>
  <si>
    <t xml:space="preserve">通过收益壮大集体经济，带动25户脱贫户监测户，预计户均增收110元以上。
</t>
  </si>
  <si>
    <t>项目总投资87万元</t>
  </si>
  <si>
    <t>带动25户脱贫户监测户，预计户均增收110元以上。</t>
  </si>
  <si>
    <t>2026年度西乡县堰口镇肖家湾村秸秆综合利用项目</t>
  </si>
  <si>
    <t>1.秸秆加工厂房：新建 1500 平方米的钢结构厂房，厂房配备完善的通风、照明系统，以满足秸秆加工的环境需求。
2.加工设施设备：购置两套国内先进的秸秆粉碎、打捆设备，回收运输车辆，确保加工效率和质量。
3.配备颗粒燃料生产线</t>
  </si>
  <si>
    <t>项目形成的经营性固定资产归肖家湾村村集体所有，通过租赁给企业获得稳定收益。项目建设期间优先吸纳脱贫户到项目基地就业，预计直接带动85名脱贫户就业，人均年增收600元。项目建成后为周边村剩余劳动力提供大量就业岗位。</t>
  </si>
  <si>
    <t>秸秆加工厂房1500平方米、两套国内先进秸秆粉碎、打捆设备制作颗粒燃料设备。</t>
  </si>
  <si>
    <t>秸秆加工厂房1500平方米、两套国内先进秸秆粉碎、打捆设备，制作颗粒燃料。</t>
  </si>
  <si>
    <t>项目总投入298万元。</t>
  </si>
  <si>
    <t>2026年西乡县桑园镇四坪村秸秆回收加工项目</t>
  </si>
  <si>
    <t>新建玉米秸秆、青饲料加工厂房一处320平方米，购青储饲料粉碎机及打包机一台，装载机一台。</t>
  </si>
  <si>
    <t>桑园镇四坪村</t>
  </si>
  <si>
    <t xml:space="preserve">财政投资形成经营性资产归村集体所有，由村集体负责资产后续管护。村集体所得收益的70%按差异化分配要求，分配给脱贫户和监测户。通过务工、分红等形式，计划带动23户脱贫户监测户，预计户均增收500元以上。
</t>
  </si>
  <si>
    <t>吸纳农户入园务工，收购周边农户卖秸秆增加收入</t>
  </si>
  <si>
    <t>建成钢结构彩钢厂房320平米，购青饲料粉碎机、打包机各一台，装载机。</t>
  </si>
  <si>
    <t>饲料加工厂房320平米，饲料粉碎机一台、打包机一台、小型装载机一台。</t>
  </si>
  <si>
    <t>60万</t>
  </si>
  <si>
    <t>计划带动80户村民卖秸秆，户均增收450元</t>
  </si>
  <si>
    <t>2026年度西乡县杨河镇杨河镇峰坦村秸秆综合回收利用项目</t>
  </si>
  <si>
    <t>新建钢结构加工及存储厂房1500平方米，场地硬化1600平方米，购置秸秆粉碎机、打包机共10套，配套建设水电、消防等基础设施。</t>
  </si>
  <si>
    <t>杨河镇峰坦村</t>
  </si>
  <si>
    <t>项目属于经营性资产，建设完成后资产归村集体所有，由村集体和租赁方对资产共同进行后续管护；2.经营主体按照财政投入资金比低于5%的收益上缴村集体，连续分红不低于5年，制定收益分配方案，所得收益的70%按照差异化分配要求用于脱贫户和监测户分红，30%用于壮大村集体经济。3.通过收益分红、经营主体带动务工等形式带动农户25户，其中监测户8户，户均增收300元。</t>
  </si>
  <si>
    <t>通过收益分红、经营主体带动务工等形式带动农户25户，其中监测户8户，户均增收300元</t>
  </si>
  <si>
    <t>新建钢结构加工及存储厂房1500平方米，场地硬化1600平方米，购置秸秆粉碎机、打包机共10套</t>
  </si>
  <si>
    <t>2026年度西乡县杨河镇黄池社区秸秆综合回收利用项目</t>
  </si>
  <si>
    <t>新建钢结构加工及存储厂房1500平米，场地硬化500平方米；购置秸秆粉碎、打包设备共5套，配套建设水电、消防等基础设施。</t>
  </si>
  <si>
    <t>项目属于经营性资产，建设完成后资产归村集体所有，由村集体和租赁方对资产共同进行后续管护；经营主体按照财政投入资金比低于5%的收益上缴村集体，连续分红不低于5年，制定收益分配方案，所得收益的70%按照差异化分配要求用于脱贫户和监测户分红，30%用于壮大村集体经济。通过收益分红、经营主体带动务工等形式带动农户30户，其中监测户12户，户均增收300元。</t>
  </si>
  <si>
    <t>通过收益分红、经营主体带动务工等形式带动农户30户，其中监测户12户，户均增收300元。</t>
  </si>
  <si>
    <t>新建钢结构加工及存储厂房1500平米，场地硬化500平方米；购置秸秆粉碎、打包设备共5套</t>
  </si>
  <si>
    <t>项目总投资120万元</t>
  </si>
  <si>
    <t>2026年度西乡县杨河镇拱桥社区秸秆综合回收利用项目</t>
  </si>
  <si>
    <t>新建钢结构加工及存储厂房2100平米；购置秸秆粉碎、打包设备共5套，配套建设水电、消防等基础设施。</t>
  </si>
  <si>
    <t>项目属于经营性资产，建设完成后资产归村集体所有，由村集体和租赁方对资产共同进行后续管护；经营主体按照财政投入资金比低于5%的收益上缴村集体，连续分红不低于5年，制定收益分配方案，所得收益的70%按照差异化分配要求用于脱贫户和监测户分红，30%用于壮大村集体经济。通过收益分红、经营主体带动务工等形式带动农户35户，其中监测户14户，户均增收300元。</t>
  </si>
  <si>
    <t>通过收益分红、经营主体带动务工等形式带动农户35户，其中监测户14户，户均增收300元。</t>
  </si>
  <si>
    <t>新建钢结构加工及存储厂房2100平米；购置秸秆粉碎、打包设备共5套</t>
  </si>
  <si>
    <t>项目总投资150万</t>
  </si>
  <si>
    <t>2026年度西乡县桑园镇四合村农产品烘干建设项目</t>
  </si>
  <si>
    <t>新建农产品烘干塔（粮食烘干机）1套及烘干厂房一座(100平方米），日烘干农产品约2-3吨。</t>
  </si>
  <si>
    <t xml:space="preserve">财政投资形成经营性资产归村集体所有，由村集体负责资产后续管护。村集体所得收益的70%按差异化分配要求，分配给脱贫户和监测户。通过分红等形式，计划带动142户脱贫户监测户，预计户均增收50元以上。
</t>
  </si>
  <si>
    <t>通过分红等形式，计划带动142户脱贫户监测户，预计户均增收50元以上。</t>
  </si>
  <si>
    <t>24万</t>
  </si>
  <si>
    <t>计划带动142户脱贫户监测户，预计户均增收50元以上。</t>
  </si>
  <si>
    <t>受益142户脱贫户及监测户</t>
  </si>
  <si>
    <t>2026年度西乡县峡口镇茶园管理运输机械化项目</t>
  </si>
  <si>
    <t>新建茶园山地运输轨道1000米，配套运输辅助设备一套（包括机头、货箱、运输安全检测等设备）</t>
  </si>
  <si>
    <t>峡口镇白岩村</t>
  </si>
  <si>
    <t>财政投入形成公益性资产归村集体所有，村集体明确资产管护责任人，并建立资产管护巡查台账。通过项目实施促进300亩茶园管理降本增效，间接带动农户50户128人入园务工，其中脱贫户和监测户5户11人，预计户均年增收300元。</t>
  </si>
  <si>
    <t>新建茶园山地运输轨道≥1000米。配套运输辅助设备≥1套。</t>
  </si>
  <si>
    <t>间接带动农户50户128人入园务工，其中脱贫户和监测户5户11人</t>
  </si>
  <si>
    <t>2026年度西乡县白勉峡镇茶园管理运输机械化项目</t>
  </si>
  <si>
    <t>财政投入形成公益性资产归村集体所有，村集体明确资产管护责任人，并建立资产管护巡查台账。通过项目实施促进200亩茶园管理降本增效，间接带动农户30户78人入园务工，其中脱贫户和监测户5户12人，预计户均年增收300元。</t>
  </si>
  <si>
    <t>间接带动农户30户78人入园务工，其中脱贫户和监测户5户12人</t>
  </si>
  <si>
    <t>2026年度西乡县城南街道和平社区茶园管理运输机械化项目</t>
  </si>
  <si>
    <t>新建茶园山地运输轨道600米，配套运输辅助设备一套（包括机头、货箱、运输安全检测等设备）</t>
  </si>
  <si>
    <t>财政投入形成公益性资产归村集体所有，村集体明确资产管护责任人，并建立资产管护巡查台账。通过项目实施促进100亩茶园管理降本增效，间接带动农户10户32人入园务工，其中脱贫户和监测户2户5人，预计户均年增收300元。</t>
  </si>
  <si>
    <t>新建茶园山地运输轨道≥600米。配套运输辅助设备≥1套。</t>
  </si>
  <si>
    <t>间接带动农户10户32人入园务工，其中脱贫户和监测户2户5人</t>
  </si>
  <si>
    <t>2026年度西乡县两河口镇茶园管理运输机械化项目</t>
  </si>
  <si>
    <t>新建茶园山地运输轨道850米，配套运输辅助设备一套（包括机头、货箱、运输安全检测等设备）</t>
  </si>
  <si>
    <t>两两河口社区</t>
  </si>
  <si>
    <t>财政投入形成公益性资产归村集体所有，村集体明确资产管护责任人，并建立资产管护巡查台账。通过项目实施促进200亩茶园管理降本增效，间接带动农户40户112人入园务工，其中脱贫户和监测户10户18人，预计户均年增收300元。</t>
  </si>
  <si>
    <t>新建茶园山地运输轨道≥850米。配套运输辅助设备≥1套。</t>
  </si>
  <si>
    <t>项目总投入26万元</t>
  </si>
  <si>
    <t>2026年度西乡县堰口镇茶园管理运输机械化项目</t>
  </si>
  <si>
    <t>新建茶园山地运输轨道1800米，配套运输辅助设备2套（包括机头、货箱、运输安全检测等设备）</t>
  </si>
  <si>
    <t>堰口镇三合村、马桑村</t>
  </si>
  <si>
    <t>财政投入形成公益性资产归村集体所有，村集体明确资产管护责任人，并建立资产管护巡查台账。通过项目实施促进400亩茶园管理降本增效，间接带动农户60户155人入园务工，其中脱贫户和监测户20户48人，预计户均年增收300元。</t>
  </si>
  <si>
    <t>新建茶园山地运输轨道≥1800米。配套运输辅助设备≥2套。</t>
  </si>
  <si>
    <t>间接带动农户60户155人入园务工，其中脱贫户和监测户20户48人</t>
  </si>
  <si>
    <t>5.金融配套项目</t>
  </si>
  <si>
    <t>①小额贷款贴息</t>
  </si>
  <si>
    <t>2026年度西乡县脱贫人口小额信贷贴息项目</t>
  </si>
  <si>
    <t>计划对约28900户贷款的脱贫户(监测户）按市场报价利率进行小额信贷贴息</t>
  </si>
  <si>
    <t>各镇
（街道）</t>
  </si>
  <si>
    <t>脱贫户自主发展</t>
  </si>
  <si>
    <t>贴息28900户</t>
  </si>
  <si>
    <t>兑付及时率100%</t>
  </si>
  <si>
    <t>贴息及时发放率100%</t>
  </si>
  <si>
    <t>同期LPR标准贴息</t>
  </si>
  <si>
    <t>鼓励28900户脱贫户发展产业，促其增收</t>
  </si>
  <si>
    <t>受益脱贫户28900户</t>
  </si>
  <si>
    <t>≤5年</t>
  </si>
  <si>
    <t>②小额信贷风险补偿金</t>
  </si>
  <si>
    <t>③新型经营主体贷款贴息</t>
  </si>
  <si>
    <t>④其他</t>
  </si>
  <si>
    <t>2026年度西乡县互助资金协会脱贫户（监测户）借款占用费补助</t>
  </si>
  <si>
    <t>计划对符合互助资金协会借款占用费要求的约1300户脱贫户（监测户）按要求进行补助</t>
  </si>
  <si>
    <t>通过对脱贫户（监测户）互助资金借款占用费补助，带动产业发展,增收达标</t>
  </si>
  <si>
    <t>完成贷款的脱贫户（监测户）互助资金借款占用费补助</t>
  </si>
  <si>
    <t>≥1300户脱贫户（监测户）</t>
  </si>
  <si>
    <t>按要求进行贴息</t>
  </si>
  <si>
    <t>鼓励1300户脱贫户发展产业，促其增收</t>
  </si>
  <si>
    <t>受益脱贫户1300户</t>
  </si>
  <si>
    <t>2026年度西乡县龙头企业贷款贴息项目</t>
  </si>
  <si>
    <t>对市级以上联农带农效果明显的农业龙头企业发展农业的银行贷款进行贴息（仅限2025年第四季度至2026年前三季度）。</t>
  </si>
  <si>
    <t>全县</t>
  </si>
  <si>
    <t>财政投入不形成资产。通过金融扶持信贷政策对中省市龙头企业发展产业的银行贷款进行贴息，通过企业发展，带动产业发展，通过农户务工、订单收购等方式带动农户350户820人，其中脱贫户和监测户60户152人。</t>
  </si>
  <si>
    <t>培育壮大龙头企业，推动产业发展，带动农民增收。</t>
  </si>
  <si>
    <t>对龙头企业发展产业的银行贷款进行贴息，贴息时间2025年10月—2026年9月</t>
  </si>
  <si>
    <t>带动农户350户820人，其中脱贫户和监测户60户152人。</t>
  </si>
  <si>
    <t>①庭院特色种植</t>
  </si>
  <si>
    <t>2026年度西乡县香橼产业发展项目</t>
  </si>
  <si>
    <t>在全县9镇（办）17村2社区4334户房前屋后四旁和庭院及林地种植3公分香橼4900亩。（每户按10-20株等）亩均35株。</t>
  </si>
  <si>
    <t>城南街道办五丰社区、官兵村、泾阳村，城北街道办古元村，杨河镇杨河村、西营村、西玉村、黄池社区、凤凰村、蒿坝苔村，白龙塘镇响洞村，茶镇十二岭村、渔丰村，沙河镇西河口村、青岩村，峡口镇江榜村、左溪村，桑园镇四坪村，堰口镇牟家庄村。</t>
  </si>
  <si>
    <t>项目属于经营性资产，资产权属归村集体所有，村集体明确资产管护责任人。收益归集体所有，70%用于脱贫户分红，30%留存村集体，壮大集体经济。增加农户庭院收益，提升人居环境。</t>
  </si>
  <si>
    <t>通过集体带动、收益分红等形式，带动农户4334户，10129人，户均增收300元。</t>
  </si>
  <si>
    <t>种植成活率85%</t>
  </si>
  <si>
    <t>带动4334户10129人共同受益。户均增收300元。</t>
  </si>
  <si>
    <t>带动4334户10129人共同受益。</t>
  </si>
  <si>
    <t>部分是</t>
  </si>
  <si>
    <t>70%用于脱贫户分红，30%留存村集体，壮大集体经济</t>
  </si>
  <si>
    <t>2026年度西乡县城南街道五丰社区集体经济香橼综合示范园建设项目</t>
  </si>
  <si>
    <t>在五丰社区六组新建300亩香橼种子资源圃。</t>
  </si>
  <si>
    <t>1、财政投资形成经营性资产归村集体所有，由村集体负责资产后续管护。2、村集体所得收益的70%按差异化分配要求，分配给脱贫户和监测户，30%留存集体滚动发展。通过务工、收益分红等形式，计划直接带动176户460人，其中脱贫户和监测户135户313人，预计户均年增收500元以上。</t>
  </si>
  <si>
    <t>通过务工、收益分红等形式，计划直接带动176户460人，其中脱贫户和监测户135户313人，预计户均年增收500元以上。</t>
  </si>
  <si>
    <t>项目总投资186万元</t>
  </si>
  <si>
    <t>通过务工、收益分红等形式，计划直接带动176户460人，其中脱贫户和监测户135户313人。</t>
  </si>
  <si>
    <t>②庭院特色养殖</t>
  </si>
  <si>
    <t>③庭院特色手工</t>
  </si>
  <si>
    <t>④庭院特色休闲旅游</t>
  </si>
  <si>
    <t>⑤庭院生产生活服务</t>
  </si>
  <si>
    <t>①交通费补助</t>
  </si>
  <si>
    <t>2026年度西乡县跨省务工人员脱贫劳动力一次性交通费补助</t>
  </si>
  <si>
    <t>计划为21000名跨省务工人员脱贫劳动力补贴交通费,标准省外500元/人。</t>
  </si>
  <si>
    <t>为21000名脱贫劳动力稳就业促增收</t>
  </si>
  <si>
    <t>群众自主发展</t>
  </si>
  <si>
    <t>计划为21000名脱贫劳动力稳就业促增收</t>
  </si>
  <si>
    <t>补助21000人</t>
  </si>
  <si>
    <t>省外500元/人</t>
  </si>
  <si>
    <t>农业农村局（乡村振兴局）</t>
  </si>
  <si>
    <t>②生产奖补、劳务补助等</t>
  </si>
  <si>
    <t>①帮扶车间（特色手工基地）建设</t>
  </si>
  <si>
    <t>②技能培训</t>
  </si>
  <si>
    <t>2026年度西乡县茶叶实用技术培训项目</t>
  </si>
  <si>
    <t>1.开展茶叶加工技能提升培训班四期，培训从业人员240人次；2.在各茶叶主产镇举办从业人员培训班40期，培训茶农4000人次。</t>
  </si>
  <si>
    <t>财政投入不形成资产。通过培训，提高涉茶人员理论水平，促进茶产业发展。受益农户720户2000人，其中脱贫户和监测户95户236人。</t>
  </si>
  <si>
    <t>提高理论水平，促进茶产业发展。</t>
  </si>
  <si>
    <t>培训从业人员≥240人次。培训茶农≥4000人次。</t>
  </si>
  <si>
    <t>带动农户284户524人，其中脱贫户和监测户95户236人</t>
  </si>
  <si>
    <t>2026年度西乡县农民产业技能培训</t>
  </si>
  <si>
    <t>计划为2000名脱贫劳动力进行产业技能培训</t>
  </si>
  <si>
    <t>为2000名脱贫劳动力培训种养殖技术，提升产业技能，增加收入</t>
  </si>
  <si>
    <t>为2000名脱贫劳动力提升产业技能，增加收入</t>
  </si>
  <si>
    <t>≥2000人</t>
  </si>
  <si>
    <t>≥100%</t>
  </si>
  <si>
    <t>≥90%</t>
  </si>
  <si>
    <t>100元/天</t>
  </si>
  <si>
    <t>≥60万</t>
  </si>
  <si>
    <t>提升产业技能，增加收入</t>
  </si>
  <si>
    <t>县人社局</t>
  </si>
  <si>
    <t>李锋</t>
  </si>
  <si>
    <t>③以工代训</t>
  </si>
  <si>
    <t>①创业培训</t>
  </si>
  <si>
    <t>②创业奖补</t>
  </si>
  <si>
    <t>①乡村工匠培育培训</t>
  </si>
  <si>
    <t>②乡村工匠大师工作室</t>
  </si>
  <si>
    <t>③乡村工匠传习所</t>
  </si>
  <si>
    <t>公益性岗位</t>
  </si>
  <si>
    <t>2026年度西乡县乡村公益性岗位项目</t>
  </si>
  <si>
    <t>续聘开发乡村公益性岗位2340个，每人每月发放公益性岗位补贴600元。</t>
  </si>
  <si>
    <t>17个镇（办）</t>
  </si>
  <si>
    <t>通过乡村公益性岗位安置脱贫劳动力（含监测户）2340人，预计人均增收7200元。</t>
  </si>
  <si>
    <t>通过务工就业，预计实现年人均增收7200元。</t>
  </si>
  <si>
    <t>续聘开发乡村公益性岗位安置脱贫劳动力（含监测户）2340人，每人每年人均增收7200元。</t>
  </si>
  <si>
    <t>≥2340</t>
  </si>
  <si>
    <t>600元/人</t>
  </si>
  <si>
    <t>人均年增收7200元</t>
  </si>
  <si>
    <t>稳就业，促增收</t>
  </si>
  <si>
    <t>县就业创业服务中心</t>
  </si>
  <si>
    <t>李玉玺</t>
  </si>
  <si>
    <t>①村庄规划编制（含修编）</t>
  </si>
  <si>
    <t>②农村道路建设（通村路、通户路、小型桥梁等）</t>
  </si>
  <si>
    <t>2026年度西乡县两河口镇高潮村沙石路建设项目</t>
  </si>
  <si>
    <t>新建砂石路5公里，四组阴湾维修河堤300米，维修灌溉护坎3.5公里，完善给排水等配套设施建设。</t>
  </si>
  <si>
    <t>财政投资形成公益性资产归村集体所有，由村集体负责资产后续管护。项目建成后，将全面打通农田与产业区的运输通道、筑牢防洪安全屏障、补齐灌溉与给排水短板，预计实现农产品运输效率提升30%以上、灌溉覆盖面积新增800亩以上，有效抵御5-10年一遇洪涝灾害，同时带动周边农业产业规模扩大与农户增收，计划带动脱贫户56户115人监测户10户15人。</t>
  </si>
  <si>
    <t>计划带动脱贫户56户115人监测户10户15人。，预计户均增收600元以上。</t>
  </si>
  <si>
    <t>新建砂石路公里5公里，四组阴湾维修河坎300米，修建灌溉渠3.5公里，完善给排水等配套设施建设。</t>
  </si>
  <si>
    <t>受益脱贫户监测户56户</t>
  </si>
  <si>
    <t>2026年西乡县堰口镇分水岭村八组山体滑坡路面悬空治理项目</t>
  </si>
  <si>
    <t>分水岭村八组修建长90米高17米寛2.5米挡墙</t>
  </si>
  <si>
    <t>堰口镇分水岭村</t>
  </si>
  <si>
    <t>改善110户340人生活条件，其中脱贫户75户，225人。</t>
  </si>
  <si>
    <t>修建长90米高17米寛2.5米挡墙</t>
  </si>
  <si>
    <t>受益脱贫户75户，225人</t>
  </si>
  <si>
    <t>2026年西乡县茶镇老渔坝社区产业园道路硬化工程</t>
  </si>
  <si>
    <t>硬化宽3.5米厚18厘米水泥混凝土路面2.5公里</t>
  </si>
  <si>
    <t>1.项目属于公益性资产，建设完成后，资产权属归村集体所有，村集体明确资产管护责任人。2.通过项目实施改善产业基地及群众生产生活交通条件，促进等产业发展。3.其中受益农户40户115人，其中脱贫户5户18人。</t>
  </si>
  <si>
    <t>改善7户24人（其中脱贫户5户18人）出行、生产条件，带动产业及旅游发展，通过收益分红从而壮大集体经济。</t>
  </si>
  <si>
    <t>投资120万元</t>
  </si>
  <si>
    <t>改善7户24人（其中脱贫户5户18人）出行、生产条件，带动产业及旅游发展。</t>
  </si>
  <si>
    <t>2026年西乡县茶镇龙泉村曹家沟道路硬化项目</t>
  </si>
  <si>
    <t>龙泉村曹家沟产道路硬化2公里，宽3.5米、厚度18公分。</t>
  </si>
  <si>
    <t>1.财政投资形成公益性资产归村集体所有，由村集体负责资产后续管护。2.通过项目实施改善产业基地及群众生产生活交通条件，促进等产业发展。3.其中受益农户35户105人，其中脱贫户18户。</t>
  </si>
  <si>
    <t>通过项目实施改善产业基地及群众生产生活交通条件，促进等产业发展。其中受益农户35户105人，其中脱贫户18户。</t>
  </si>
  <si>
    <t>投资100万元</t>
  </si>
  <si>
    <t>2026年度西乡县桑园镇胜利村砂石路建设项目</t>
  </si>
  <si>
    <t>拓宽改建产业砂石路5条（菜地沟、油坊沟、东沟、岸家沟、老汪坝）共计6.6公里，宽3.5米</t>
  </si>
  <si>
    <t>桑园镇胜利村三组、五组、二组）</t>
  </si>
  <si>
    <t>项目形成资产属于公益性资产，建设完成后，资产权属归村集体所有，村集体明确资产管护责任人。有效带动生产、提高土地生产效益、降低生产成本、保障粮食安全。受益农户96户325人，其中受益脱贫户28户68人主要农作物以水稻、玉米等粮食为主及中药材种植</t>
  </si>
  <si>
    <t>通过务工形式，计划带动28脱贫户、监测户，预计户均增收200元以上。</t>
  </si>
  <si>
    <t>产业砂石路5条6.6公里、宽3.5米。</t>
  </si>
  <si>
    <t>30万/公里</t>
  </si>
  <si>
    <t>受益农户180户520人，其中受益脱贫人口42户128人</t>
  </si>
  <si>
    <t>持续使用年限30年</t>
  </si>
  <si>
    <t>2026年西乡县峡口镇水磨村二组平板桥建设工程</t>
  </si>
  <si>
    <t>在水磨村二组老堰上新建4.5米宽、11米长平板桥一座，修建宽3.5米，长48米桥涵引道。</t>
  </si>
  <si>
    <t>改善群众生产生活条件解决46户199人生产出行条件，其中脱贫户143人</t>
  </si>
  <si>
    <t>完成宽4.5米，长11米平板桥一座</t>
  </si>
  <si>
    <t>完成宽4.5米，长11米平板桥一座，桥涵引道48米。</t>
  </si>
  <si>
    <t>解决46户199人生产出行条件，其中脱贫户143人</t>
  </si>
  <si>
    <t>2026年西乡县子午镇机耕路建设项目</t>
  </si>
  <si>
    <t>新建机耕路8条，长12千米、宽3.5米机耕路，分别为：段家营村2条1.8千米，罗家院3条5.5千米，耳扒村3条2.5千米，三花石社区1条1.5千米。</t>
  </si>
  <si>
    <t>子午镇罗家院村、段家营村、耳扒村、三花石社区</t>
  </si>
  <si>
    <t>改善156户543人的产业交通困难，其中受益脱贫户14户144人。项目属于公益性资产，建设完成后，资产权属归村集体所有，村集体明确资产管护责任人。</t>
  </si>
  <si>
    <t>新建长12千米、宽3.5米8条机耕路</t>
  </si>
  <si>
    <t>改善156户543人的产业交通困难</t>
  </si>
  <si>
    <t>2026年度西乡县城南街道水东社区三组至二组赵家营路硬化项目</t>
  </si>
  <si>
    <t>水东社区三组立平桑蚕养殖合作社至二组赵家营路长1公里、宽3.5米、厚0.18米硬化水泥路。</t>
  </si>
  <si>
    <t>财政投资形成公益性资产归村集体所有，建设完成后，资产权属归村集体所有，村集体明确资产管护责任人。改善立平桑蚕合作社和村民生产通行，受益村民58户250人，其中脱贫户监测户20户46人。</t>
  </si>
  <si>
    <t>改善立平桑蚕养殖合作社区及两组生产出行，村民通过务工，土地流转增加收入，受益村民58户250人，其中脱贫户监测户20户46人。</t>
  </si>
  <si>
    <t>对原有砂石路长800米宽3.5米硬化水泥路面。</t>
  </si>
  <si>
    <t>硬化道路长800米宽3.5米厚0.18米水泥路面</t>
  </si>
  <si>
    <t>2026年度西乡县城南街道五渠村道路硬化项目</t>
  </si>
  <si>
    <t>硬化五组周秦路、李家院子道路1100米，路基宽度4.5m，路面宽度3.5m、厚18厘米混凝土道路，配套排水工程</t>
  </si>
  <si>
    <t>1.项目形成资产属于公益性资产，建设完成后，资产权属归村集体所有，村集体明确资产管护责任人。2.项目建成后提升190户490人(其中受益脱贫人口19户56人)出行道路通畅，改善群众生产生活条件</t>
  </si>
  <si>
    <t>项目建成后提升190户490人(其中受益脱贫人口19户56人)出行道路通畅，改善群众生产生活条件</t>
  </si>
  <si>
    <t>完成硬化道路1100米，路基宽度4.5m，路面宽度3.5m、厚18厘米混凝土道路，配套排水工程</t>
  </si>
  <si>
    <t>硬化道路1100米，路基宽度4.5m，路面宽度3.5m、厚18厘米混凝土道路</t>
  </si>
  <si>
    <t>2026年度西乡县城南街道和平社区茶园机耕路修复项目</t>
  </si>
  <si>
    <t>和平社区五、六组硬化3.5米宽18厘米厚水泥混凝土路面1.1公里</t>
  </si>
  <si>
    <t>项目属于公益性资产，建设完成后，资产权属归村集体所有，村集体明确资产管护责任人。改善和平社区五、六组148户417人（其中受益脱贫户28户63人）的交通困难。</t>
  </si>
  <si>
    <t>通过项目实施，改善和平五、六组148户417人（其中脱贫户28户63人）生产生活条件</t>
  </si>
  <si>
    <t>硬化3.5米宽18厘米厚水泥混凝土路面1.1公里</t>
  </si>
  <si>
    <t>硬化混泥凝土路面1.1公里</t>
  </si>
  <si>
    <t>项目总投入50.05万元</t>
  </si>
  <si>
    <t>带动农户148户417人增收</t>
  </si>
  <si>
    <t>受益农户148户417人，其中受益脱贫户28户63人</t>
  </si>
  <si>
    <t>2026年度西乡县堰口镇二郎村二组便民桥建设项目</t>
  </si>
  <si>
    <t>二郎村二组新建便民桥一座，长4米，宽3米</t>
  </si>
  <si>
    <t>项目形成资产属于公益性资产，建设完成后，资产权属归村集体所有，村集体明确资产管护责任人。方便农户农田耕种，车辆人员耕种收割通行，计划投资5.2万元，改善农户32户98人的农田耕作通行，其中受益脱贫户15户44人。</t>
  </si>
  <si>
    <t>二郎村二组新建便民桥一座，长4米，宽3米。</t>
  </si>
  <si>
    <t>项目总投入5.2万元</t>
  </si>
  <si>
    <t>带动农户32户98人农田耕作通行</t>
  </si>
  <si>
    <t>受益农户32户98人，其中受益脱贫户15户44人</t>
  </si>
  <si>
    <t>西乡县交通运输局</t>
  </si>
  <si>
    <t>2026年西乡县堰口镇二郎村道路水毁修复项目</t>
  </si>
  <si>
    <t>二郎村二组、四组、五组道路塌方7处，180米，面板悬空2处，30米。</t>
  </si>
  <si>
    <t>项目形成资产属于公益性资产，建设完成后，资产权属归村集体所有，村集体明确资产管护责任人。方便农户农田耕种，车辆人员耕种收割通行，计划投资20万元，改善农户152户480人的农田耕作通行，其中受益脱贫户35户102人。</t>
  </si>
  <si>
    <t>带动农户152户480人农田耕作通行</t>
  </si>
  <si>
    <t>受益农户152户480人，其中受益脱贫户35户102人</t>
  </si>
  <si>
    <t>2026年度西乡县堰口镇罗家河村一组桥涵新建工程</t>
  </si>
  <si>
    <t>新建长8米宽3.5米平板桥一座</t>
  </si>
  <si>
    <t>项目属于公益性资产，建设完成后，资产权属归村集体所有，村集体明确资产管护责任人。改善78户273人的生产生活交通困难，其中受益脱贫户17户61人。</t>
  </si>
  <si>
    <t>带动农户78户273人增收</t>
  </si>
  <si>
    <t>受益农户78户273人，其中受益脱贫户17户61人</t>
  </si>
  <si>
    <t>2026年度西乡县堰口镇穿心店村通组道路水毁修复项目</t>
  </si>
  <si>
    <t>三组通组道路，水毁三处，修复道路悬空1处</t>
  </si>
  <si>
    <t>堰口镇穿心店村</t>
  </si>
  <si>
    <t>项目属于公益性资产，建设完成后，资产权属归村集体所有，村集体明确资产管护责任人。改善65户190人的交通困难，其中受益脱贫户26户76人。</t>
  </si>
  <si>
    <t>三组通组道路，水毁三处，治理垮方370方，修复道路悬空1处</t>
  </si>
  <si>
    <t>水毁三处，治理垮方370方，修复道路悬空1处</t>
  </si>
  <si>
    <t>项目总投入16.2万元</t>
  </si>
  <si>
    <t>带动农户65户190人增收</t>
  </si>
  <si>
    <t>受益农户65户190人，其中受益脱贫人口26户76人</t>
  </si>
  <si>
    <t>2026年度西乡县堰口镇堰塘湾村道路面板悬空建设项目</t>
  </si>
  <si>
    <t>二组道路面板悬空20米，三组道路悬空30米，维修路面50米，浆砌石坎80余米</t>
  </si>
  <si>
    <t>维修</t>
  </si>
  <si>
    <t>堰口镇堰塘湾村</t>
  </si>
  <si>
    <t>项目形成资产属于公益性资产，建设完成后，资产权属归村集体所有，村集体明确资产管护责任人。受益农户80户276人，其中受益脱贫户30户</t>
  </si>
  <si>
    <t>改善群众安全出行</t>
  </si>
  <si>
    <t>维修路面50米，浆砌石坎80余米</t>
  </si>
  <si>
    <t>受益农户80户276人，其中受益脱贫户30户105人</t>
  </si>
  <si>
    <t>2026年度西乡县堰口镇檀木村漫水桥加固及檀甘路汛期保通项目</t>
  </si>
  <si>
    <t>对檀木村一组漫水桥进行加固，铁索桥加固。</t>
  </si>
  <si>
    <t>项目形成资产属于公益性资产，建设完成后，资产权属归村集体所有，村集体明确资产管护责任人。项目建成后可保障汛期一组、二组110户330人的出行安全及生产生活，其中受益脱贫户40户138人</t>
  </si>
  <si>
    <t>项目建成后可保障汛期一组、二组110户330人的安全出行及生产生活困难，其中受益脱贫户40户138人。项目属于公益性资产，建成后由村落实管护。</t>
  </si>
  <si>
    <t>对檀木村一组漫水桥进行加固，铁索桥加固，拓宽硬化200米道路。</t>
  </si>
  <si>
    <t>受益110户，其中脱贫户40户。</t>
  </si>
  <si>
    <t xml:space="preserve">2026年度西乡县堰口镇韩岭村道路边坡治理项目
</t>
  </si>
  <si>
    <t>韩岭村一组机耕路路面塌陷10米，韩岭村一组道路边坡砌衬挡墙30米，韩岭村二组道路边坡砌衬挡墙10米。</t>
  </si>
  <si>
    <t>项目形成资产属于公益性资产，建设完成后，资产权属归村集体所有，村集体明确资产管护责任人，方便农户车辆人员通行。受益农户1100户，其中受益脱贫户监测户189户</t>
  </si>
  <si>
    <t>韩岭村一组机耕路路面塌陷10米，韩岭村一组道路边坡砌衬挡墙30米，韩岭村二组道路边坡砌衬挡墙10米，韩岭村四组边坡垮塌机耕路路面塌陷475方。</t>
  </si>
  <si>
    <t>保障3500户农户出行。</t>
  </si>
  <si>
    <t>受益农户1100户，其中受益脱贫户监测户189户</t>
  </si>
  <si>
    <t>2026年西乡县堰口镇马桑村铁索桥加固维修项目</t>
  </si>
  <si>
    <t>加固维修马桑村通三组铁索桥70米。</t>
  </si>
  <si>
    <t>堰口镇马桑村</t>
  </si>
  <si>
    <t>项目形成资产属于公益性资产，建设完成后，资产权属归村集体所有，村集体明确资产管护责任人。受益农户222户870人，其中受益脱贫人口98户</t>
  </si>
  <si>
    <t>带动农户222户870人，其中受益脱贫人口98户增收</t>
  </si>
  <si>
    <t>受益农户222户870人，其中受益脱贫人口98户</t>
  </si>
  <si>
    <t>2026年西乡县堰口镇石梯村七组道路塌方清理项目</t>
  </si>
  <si>
    <t>七组砌护坡长30米、宽6米、高5米</t>
  </si>
  <si>
    <t>堰口镇石梯村</t>
  </si>
  <si>
    <t>项目形成资产属于公益性资产，建设完成后，资产权属归村集体所有，村集体明确资产管护责任人。受益122户351人，其中受益脱贫户63户195人</t>
  </si>
  <si>
    <t>改善农户生产生活条件</t>
  </si>
  <si>
    <t>清理塌方、砌护坡长30米、宽6米、高5米</t>
  </si>
  <si>
    <t>保障群众生产生活</t>
  </si>
  <si>
    <t>受益122户351人，其中受益脱贫户63户195人</t>
  </si>
  <si>
    <t>2026年度西乡县堰口镇蒋家坝村村级道路入村主干道水毁道路治理加宽硬化项目</t>
  </si>
  <si>
    <t>1、村级道路入村主干道奎星楼段水毁河堤治理长200米；2、治理移民点外道路水毁河堤长35米。</t>
  </si>
  <si>
    <t>项目属于公益性资产，建设完成后，资产权属归村集体所有，村集体明确资产管护责任人。改善382户1092人的交通困难，其中受益脱贫户151户473人。</t>
  </si>
  <si>
    <t>入村主干道路治理水毁河堤两处长235米，拓宽硬化混凝土路面长200米、宽2米、厚0.18米，使道路总宽度达5.5米，并安装钢结构安防护栏长200米。</t>
  </si>
  <si>
    <t>治理村主干道河堤两处长235米，拓宽硬化混凝土路面长200米、宽2米、厚0.18米，使道路总宽度达到5.5米。安装钢结构安防护栏长200米。</t>
  </si>
  <si>
    <t>项目总投入99万元</t>
  </si>
  <si>
    <t>带动农户382户1092人增收</t>
  </si>
  <si>
    <t>受益农户382户1092人，其中受益脱贫户151户473人</t>
  </si>
  <si>
    <t>2026年西乡县大河镇峰垭村便民桥建设项目</t>
  </si>
  <si>
    <t>新建涵板桥1座，长13米，宽3.5米，高2米。</t>
  </si>
  <si>
    <t>1.项目形成资产属于公益性资产，建设完成后，资产权属归村集体所有，村集体明确资产管护责任人。2.通过项目实施计划改善25户群众，其中12户脱贫户、1户监测户生产生活出行条件。</t>
  </si>
  <si>
    <t>通过项目实施计划改善25户群众，其中12户脱贫户、1户监测户生产生活出行条件。</t>
  </si>
  <si>
    <t>改善25户群众生产生活条件</t>
  </si>
  <si>
    <t>受益脱贫户、监测户13户</t>
  </si>
  <si>
    <t>2026年西乡县大河镇楼房村便民桥建设项目</t>
  </si>
  <si>
    <t>新建涵板桥1座长32米，宽1.2米，桥墩加固及钢丝绳更换。</t>
  </si>
  <si>
    <t>1.项目形成资产属于公益性资产，建设完成后，资产权属归村集体所有，村集体明确资产管护责任人。2.通过项目实施计划改善20户群众，其中脱贫户、监测户8户生产生活出行条件。</t>
  </si>
  <si>
    <t>通过项目实施计划改善20户群众，其中脱贫户、监测户8户生产生活出行条件。</t>
  </si>
  <si>
    <t>受益脱贫户、监测户8户</t>
  </si>
  <si>
    <t>2026年西乡县大河镇大河社区石马山通村道路水毁修复工程建设项目</t>
  </si>
  <si>
    <t>大河社区石马山通村路口新建浆砌片石挡土墙长50米，高8米共计1100立方米。同步实施水毁路面修复</t>
  </si>
  <si>
    <t>1.项目形成资产属于公益性资产，建设完成后，资产权属归村集体所有，村集体明确资产管护责任人。2.通过项目实施计划改善172户452人，其中受益脱贫户88户289人生产生活出行条件。</t>
  </si>
  <si>
    <t>通过项目实施计划改善172户452人，其中受益脱贫户88户289人生产生活出行条件。</t>
  </si>
  <si>
    <t>大河社区石马山通村路口新建浆砌片石挡土墙长35米，高8米共计1100立方米。</t>
  </si>
  <si>
    <t>项目总投入150万元。</t>
  </si>
  <si>
    <t>改善172户群众生产生活条件</t>
  </si>
  <si>
    <t>受益脱贫户88户</t>
  </si>
  <si>
    <t>2026年度西乡县白龙塘镇白龙社区铁索桥维修加固工程</t>
  </si>
  <si>
    <t>更换加固桥面抬杠，钢索除锈刷油，桥头引道砌坎15米。</t>
  </si>
  <si>
    <t>白龙塘镇白龙社区</t>
  </si>
  <si>
    <t>项目属于公益性资产，建设完成后，资产权属归村集体所有，村集体明确资产管护责任人。改善452户1431人的交通困难，其中受益脱贫户135户473人。</t>
  </si>
  <si>
    <t>带动农户452户1431人增收</t>
  </si>
  <si>
    <t>受益农户452户1431人，其中受益脱贫户135户473人</t>
  </si>
  <si>
    <t>2026年度西乡县白勉峡镇林寨河村四类危桥改造项目</t>
  </si>
  <si>
    <t>改造林寨河一组月亮崖危桥一座，长25米，高10米。宽4米。</t>
  </si>
  <si>
    <t xml:space="preserve">白勉峡镇林寨河村 </t>
  </si>
  <si>
    <t>项目属于公益性资产，建设完成后，资产权属归村集体所有，村集体明确资产管护责任人。改善群众交通条件，受益农户200户，600人。</t>
  </si>
  <si>
    <t>改善群众交通条件</t>
  </si>
  <si>
    <t>项目
总投资120万元</t>
  </si>
  <si>
    <t>改善群众交通条件，</t>
  </si>
  <si>
    <t>改善群众交通条件，收益农户200户，600人。</t>
  </si>
  <si>
    <t>2026年度西乡县白勉峡镇黄泥池村黄泥池村道路灾毁恢复工程</t>
  </si>
  <si>
    <t>面板恢复长度30米，恢复面积135㎡；新建浆砌石挡土墙30米，砌筑方量170m³；增设直径60cm的涵管，铺设长度6米。</t>
  </si>
  <si>
    <t>白勉峡镇黄泥池村</t>
  </si>
  <si>
    <t>项目属于公益性资产，建设完成后，资产权属归村集体所有，村集体明确资产管护责任人。受益农户246户681人，受益脱贫户86户246人</t>
  </si>
  <si>
    <t>道路恢复通行，排水正常，保障村民安全出行</t>
  </si>
  <si>
    <t>受益农户246户681人，受益脱贫户86户246人</t>
  </si>
  <si>
    <t>2026年西乡县茶镇龙泉村六组旦家扁滑坡点治理项目</t>
  </si>
  <si>
    <t>1.村道面板硬化50米； 
2.村道安防护栏安装100米；
3.村道内外挡墙衬砌2处，长度60米，240立方米；
4.排洪渠新建600米；
5.滑坡垮房清理5400立方米；
6.三至四组村道涵洞新建4处20米。</t>
  </si>
  <si>
    <t>项目属于公益性资产，建设完成后，资产权属归村集体所有，村集体明确资产管护责任人。受益脱贫户62户</t>
  </si>
  <si>
    <t>改善村民出行安全及耕地保护。</t>
  </si>
  <si>
    <t>改善120户村民出行安全及耕地保护。</t>
  </si>
  <si>
    <t>项目总投入68万元</t>
  </si>
  <si>
    <t>受益脱贫户62户</t>
  </si>
  <si>
    <t>2026年西乡县茶镇南沟村与石泉县后柳村产业路</t>
  </si>
  <si>
    <t>新建硬化路3.8公里。宽4.5米</t>
  </si>
  <si>
    <t>项目属于公益性资产，建设完成后，资产权属归村集体所有，村集体明确资产管护责任人。通过项目实施，改善村容村貌，确保群众出行安全，有利于产业发展。受益农户72户23人，其中脱贫户35户79人</t>
  </si>
  <si>
    <t>完成硬化道路3.8公里</t>
  </si>
  <si>
    <t>项目总投入228万元</t>
  </si>
  <si>
    <t>受益农户72户23人，其中脱贫户35户79人</t>
  </si>
  <si>
    <t>2026年西乡县茶镇茶镇村东康路九组段完善工程项目</t>
  </si>
  <si>
    <t>修补破损路面4000㎡，治理路基下沉2处。</t>
  </si>
  <si>
    <t>项目属于公益性资产，建设完成后，资产权属归村集体所有，村集体明确资产管护责任人。改善285户818人（其中脱贫户135户448人）出行、生产条件，带动茶镇村高质量发展。</t>
  </si>
  <si>
    <t>改善285户818人（其中脱贫户135户448人）出行、生产条件，带动茶镇村高质量发展。</t>
  </si>
  <si>
    <t>2026年度西乡县茶镇水毁道路建设项目</t>
  </si>
  <si>
    <t>龙泉村面板悬空60米、挡墙80米；木竹坝村面板悬空60米、挡墙80米；南沟村面板悬空50米、挡墙60米；双河灌村面板悬空20米、挡墙30米；老渔坝社区面板悬空50米、挡墙80米；渔丰村面板悬空70米、挡墙100米；茶镇村面板悬空80米、挡墙120米；十二岭村面板悬空90米、挡墙140米。</t>
  </si>
  <si>
    <t>茶镇渔丰村、木竹坝村、南沟村、老渔坝社区、茶镇村、龙泉村、双河灌村、十二岭村</t>
  </si>
  <si>
    <t>项目属于公益性资产，建设完成后，资产权属归村集体所有，村集体明确资产管护责任人。通过项目实施，改善村容村貌，确保群众出行安全。受益脱贫户20户</t>
  </si>
  <si>
    <t>改善出行条件，建设期带动20人务工，人均增收2000元</t>
  </si>
  <si>
    <t>项目总投资285万元</t>
  </si>
  <si>
    <t>2026年西乡县高川镇红庙村漫水桥建设项目，</t>
  </si>
  <si>
    <t>新建漫水桥一座长32米，宽3.5米</t>
  </si>
  <si>
    <t>高川镇红庙村</t>
  </si>
  <si>
    <t>项目属于公益性资产，建设完成后，资产权属归村集体所有，村集体明确资产管护责任人。改善17户51人生产生活条件，其中脱贫户10户30人。</t>
  </si>
  <si>
    <t>改善17户51人生产生活条件，其中脱贫户10户30人。</t>
  </si>
  <si>
    <t>硬化宽3.5米厚18厘米水泥混凝土路面2.2公里。</t>
  </si>
  <si>
    <t>总投资35万元</t>
  </si>
  <si>
    <t>受益群众17户51人（其中脱贫户10户30人）</t>
  </si>
  <si>
    <t>使用年限15年</t>
  </si>
  <si>
    <t>高川镇人民政府</t>
  </si>
  <si>
    <t>2026年西乡县高川镇红庙村集镇道路改造提升项目</t>
  </si>
  <si>
    <t>修补破损混凝土路面5650平方米；</t>
  </si>
  <si>
    <t>项目属于公益性资产，建设完成后，资产权属归村集体所有，村集体明确资产管护责任人。改善538户1398人生产生活条件，其中脱贫470户1034人。</t>
  </si>
  <si>
    <t>改善538户1398人生产生活条件，其中脱贫470户1034人。</t>
  </si>
  <si>
    <t>1.修补破损混凝土路面5650平方米；2.铺设5厘米厚沥青7573平方米；3.更换路沿石2100米；4.施划标线300平方米等。</t>
  </si>
  <si>
    <t>总投资180万元</t>
  </si>
  <si>
    <t>受益群众538户1398人（其中脱贫户470户1034人）</t>
  </si>
  <si>
    <t>2026年度西乡县高川镇老君村村级道路修复项目</t>
  </si>
  <si>
    <t>修复村级通组道路,修建护坎360立方米。</t>
  </si>
  <si>
    <t>项目形成资产属于公益性资产，建设完成后，资产权属归村集体所有，村集体明确资产管护责任人。保障285户855人(其中受益脱贫人口110户360人)出行道路通畅，保障农户出行安全。</t>
  </si>
  <si>
    <t>通过项目实施保障285户855人(其中受益脱贫人口110户360人)出行道路通畅，保障农户出行安全。</t>
  </si>
  <si>
    <t>修复村级通组道路,路基下沉垮方170平方米，修建护坎360立方米。</t>
  </si>
  <si>
    <t>项目总投入25万</t>
  </si>
  <si>
    <t>受益群众285户855人（其中脱贫户110户360人）</t>
  </si>
  <si>
    <t>2026年度西乡县两河口镇高潮村道路修复项目</t>
  </si>
  <si>
    <t>道路修复总计300米，养牛场道路修复20米、蒲家院子道路修复30米、葛藤寨道路修复15米、曾家河坝道路修复200米挡墙90米、王大全处道路修复15米挡墙60米</t>
  </si>
  <si>
    <t>项目形成资产属于公益性资产，建设完成后，资产权属归村集体所有，村集体明确资产管护责任人。
带动56户脱贫户监测户，预计户均增收600元以上。</t>
  </si>
  <si>
    <t>2026年度西乡县两河口镇简槽村村组道路提升项目</t>
  </si>
  <si>
    <t>简槽村二组，拆除原石拱危桥，新建平板桥，宽8米，长12米</t>
  </si>
  <si>
    <t>项目属于公益性资产，建设完成后，资产权属归村集体所有，村集体明确资产管护责任人。改善494户1512人的交通困难，其中受益脱贫户236户673人。</t>
  </si>
  <si>
    <t>新建平板桥，宽8米，长12米</t>
  </si>
  <si>
    <t>保障农户494户。</t>
  </si>
  <si>
    <t>受益农户1512人，</t>
  </si>
  <si>
    <t>2026年度西乡县两河口镇简槽村村道路破损修复项目</t>
  </si>
  <si>
    <t>简槽一组至六组村组水毁道路修复300米</t>
  </si>
  <si>
    <t>项目属于公益性资产，建设完成后，资产权属归村集体所有，村集体明确资产管护责任人。改善494户1512人的交通同行的困难，其中受益脱贫户236户660人。</t>
  </si>
  <si>
    <t>简槽一组至六组村组道路修复300米</t>
  </si>
  <si>
    <t>村组道路修复300米</t>
  </si>
  <si>
    <t>改善494户1512人的交通同行的困难</t>
  </si>
  <si>
    <t>受益494户1512人</t>
  </si>
  <si>
    <t>2026年度西乡县两河口镇太平村应急道路建设项目</t>
  </si>
  <si>
    <t>修建太平村委会侧边一处长7米，宽6米涵洞。修复太平村三组村委会至牛场长15米，高4米，宽1.5米护坡，长15米高1米道路，恢复重建太爱路唐毕友侧边长5米，宽6米涵洞</t>
  </si>
  <si>
    <t>两河口镇太平村</t>
  </si>
  <si>
    <t>项目属于公益性资产，建设完成后，资产权属归村集体所有，村集体明确资产管护责任人。改善28户生产生活条件，其中收益脱贫户16户，让全村老百姓能够安全出行。</t>
  </si>
  <si>
    <t>改建太平村委会侧边一处长7米，宽6米涵洞。修复太平村三组村委会至牛场长15米，高4米，宽1.5米护坡，长15米高1米道路，恢复重建太爱路唐毕友侧边长5米，宽6米涵洞</t>
  </si>
  <si>
    <t>改建全长27米，宽16米涵洞恢复重建。修复长15米，高4米，宽1.5米护坡，长15米高1米道路恢复重建。</t>
  </si>
  <si>
    <t>项目总投入8.2万元</t>
  </si>
  <si>
    <t>带动28户农户，其中脱贫户16户，产生效益。</t>
  </si>
  <si>
    <t>改善28户生产生活条件，其中收益脱贫户16户，让全村老百姓能够安全出行。。</t>
  </si>
  <si>
    <t>2026年度西乡县两河口镇柏树垭村柏封路桥梁建设项目</t>
  </si>
  <si>
    <t>新建长10米、宽5米拱桥一座</t>
  </si>
  <si>
    <t>项目属于公益性资产，建设完成后，资产权属归村集体所有，村集体明确资产管护责任人。改善235户658人的交通困难，其中受益脱贫户142户397人。</t>
  </si>
  <si>
    <t>带动235户658人增收</t>
  </si>
  <si>
    <t>受益农户235户658人，其中受益脱贫户142户397人</t>
  </si>
  <si>
    <t>2026年度西乡县两河口镇黄家营村村组道路修复改造工程</t>
  </si>
  <si>
    <t>对全村7处村组道路约500米道路面板损坏和悬空进行维修改造。</t>
  </si>
  <si>
    <t>项目形成资产属于公益性资产，建设完成后，资产权属归村集体所有，村集体明确资产管护责任人。保障269户835人(其中受益脱贫人口124户385人)出行道路通畅。</t>
  </si>
  <si>
    <t>对全村7处村组道路约500米道路面板损坏和悬空进行维修改造。村级老路拓宽，村委会至柏树桠交界处，共计1500米</t>
  </si>
  <si>
    <t>保障269户835人(其中受益脱贫人口124户385人)出行道路通畅。</t>
  </si>
  <si>
    <t>受益农户269户835人(其中受益脱贫人口124户385人)</t>
  </si>
  <si>
    <t>2026年度西乡县两河口镇松花村道路安防工程</t>
  </si>
  <si>
    <t>维修松花村一组、四组通组道路部分路段5处悬空路面共120米</t>
  </si>
  <si>
    <t>项目属于公益性资产，建设完成后，资产权属归村集体所有，村集体明确资产管护责任人。保障123户397人出行安全，其中收益脱贫户68户215人出行安全。</t>
  </si>
  <si>
    <t>维修松花村一组、四组通组道路部分路段5处悬空路面共120米；在茶碾路沿线安装5盏、松花村一组3盏、松花村四组2盏凹凸镜；</t>
  </si>
  <si>
    <t>项目总投入8万元</t>
  </si>
  <si>
    <t>保障123户397人出行安全</t>
  </si>
  <si>
    <t>保障123户397人出行安全，其中收益脱贫户68户215人出行安全。</t>
  </si>
  <si>
    <t>2026年度西乡县两河口镇三联村入户道路整治提升项目</t>
  </si>
  <si>
    <t>治理水毁道路路面悬空2处，长40米。</t>
  </si>
  <si>
    <t>项目属于公益性资产，建设完成后，资产权属归村集体所有，村集体明确资产管护责任人。受益农户369户1144人</t>
  </si>
  <si>
    <t>改善群众生产生活条件，带动农户农副产品销售</t>
  </si>
  <si>
    <t>修复悬空路面2处40米</t>
  </si>
  <si>
    <t>修复2处长40米悬空路面</t>
  </si>
  <si>
    <t>2026年度西乡柳树镇通村公路水毁修复项目</t>
  </si>
  <si>
    <t>修复水毁道路175米，新建挡墙575立方米（其中马营村201立方米，严家沟村135立方米，小丰村123立方米，三义村41立方米，高家店村75立方米）</t>
  </si>
  <si>
    <t>柳树镇高家店村、马营村、小丰村、三义村、严家沟村</t>
  </si>
  <si>
    <t>项目属于公益性资产，建设完成后，资产权属归村集体所有，村集体明确资产管护责任人。改善 405户1417 人的生产生活条件，其中受益脱贫户183户640人。</t>
  </si>
  <si>
    <t>项目总投入28万元</t>
  </si>
  <si>
    <t>带动农户405户1417人增收</t>
  </si>
  <si>
    <t>改善 405户1417 人的生产生活条件，其中受益脱贫户183户640 人。</t>
  </si>
  <si>
    <t>2026年西乡县柳树镇大沙村马家湾桥梁建设项目。</t>
  </si>
  <si>
    <t>新建水泥混凝土桥面宽约4米，长约18米，</t>
  </si>
  <si>
    <t>项目属于公益性资产，建设完成后，资产权属归村集体所有，村集体明确资产管护责任人。改善约143户429人的交通条件。</t>
  </si>
  <si>
    <t>新建水泥混凝土桥面宽约4米，长约18米，中间水泥混凝土桥墩一个。</t>
  </si>
  <si>
    <t>带动农户143户429人</t>
  </si>
  <si>
    <t>受益农户143户429人。</t>
  </si>
  <si>
    <t>2026年度西乡县柳树镇柳树社区集镇桥涵建设项目</t>
  </si>
  <si>
    <t>新建桥涵一座，长20米，宽6米，钢筋混凝土桥梁</t>
  </si>
  <si>
    <t>项目属于公益性资产，建设完成后，资产权属归村集体所有，村集体明确资产管护责任人。改善450人方便出行，其中受益脱贫户101人</t>
  </si>
  <si>
    <t>改善450人方便出行，其中受益脱贫户101人</t>
  </si>
  <si>
    <t>2026年度西乡县骆家坝镇大兴村改建水毁道路工程</t>
  </si>
  <si>
    <t>大兴村六组钟李路何家老屋段，建设防护挡墙，长36米，高4米，厚0.8米；面板修复200方</t>
  </si>
  <si>
    <t>项目属于公益性资产，建设完成后，资产权属归村集体所有，村集体明确资产管护责任人。改善33户83人，其中受益脱贫户8户27人的出行安全，提升出行效率。</t>
  </si>
  <si>
    <t>建设成本不大于项目申报资金</t>
  </si>
  <si>
    <t>产业道路发展带动当地群众稳定增收</t>
  </si>
  <si>
    <t>改善33户83人，其中受益脱贫户8户27人的出行安全</t>
  </si>
  <si>
    <t>2026年度西乡县骆家坝镇张家坝村二组红崖子新建便民项目</t>
  </si>
  <si>
    <t>在二组红岩子新建长8米，宽2.5米，钢梁平板桥一座。</t>
  </si>
  <si>
    <t>项目属于公益性资产，建设完成后，资产权属归村集体所有，村集体明确资产管护责任人。改善9户29人的生产生活交通困难，其中受益脱贫户4户13人。</t>
  </si>
  <si>
    <t>新建钢梁平板桥一座，宽2.5米，长8米</t>
  </si>
  <si>
    <t>新建长8米，宽2.5米钢梁平板桥一座</t>
  </si>
  <si>
    <t>带动农户9户29人增收</t>
  </si>
  <si>
    <t>受益农户9户29人，其中受益脱贫户4户13人</t>
  </si>
  <si>
    <t>持续使用年限15年</t>
  </si>
  <si>
    <t>2026年度西乡县骆家坝镇钟家沟村道路水毁修复工程</t>
  </si>
  <si>
    <t>1、路基填方150立方米
2、新增挡墙120米，高5-6米
3、新增护栏60米</t>
  </si>
  <si>
    <t>项目属于公益性资产，建设完成后，资产权属归村集体所有，村集体明确资产管护责任人。通过项目实施可改善提升群众生产生活条件，受益农户26户73人其中脱贫户监测户10户31人。</t>
  </si>
  <si>
    <t>改善群众出行环境</t>
  </si>
  <si>
    <t>项目总投入45万元。</t>
  </si>
  <si>
    <t>带动当地群众增收</t>
  </si>
  <si>
    <t>受益农户26户73人其中脱贫户监测户10户31人。</t>
  </si>
  <si>
    <t>长期使用</t>
  </si>
  <si>
    <t>2026年度西乡县桑园镇胜利村水毁道路修复建设项目</t>
  </si>
  <si>
    <t>修复水毁硬化道路悬空7处285米(四组干坝子杉树坪路面悬空20米、四组邓洪弟门前路面悬空15米、郭家沟口村主道路悬空20米，五组李文兴门前、何家坝龙贵孝门前、田启贵门前等道路4处面板悬空约200米、蒋家湾口30米)</t>
  </si>
  <si>
    <t>胜利村全村五个小组</t>
  </si>
  <si>
    <t>项目属于公益性资产，建设完成后，资产权属归村集体所有，村集体明确资产管护责任人。受益农户635户1965人，其中脱贫户186户567人。</t>
  </si>
  <si>
    <t>改善全村群众生产生活条件</t>
  </si>
  <si>
    <t>修复水毁硬化道路7处285米</t>
  </si>
  <si>
    <t>1500元/米</t>
  </si>
  <si>
    <t>受益农户635户1965人，其中脱贫户186户567人。</t>
  </si>
  <si>
    <t>2026年度西乡县桑园镇四合村河道挡墙建设项目</t>
  </si>
  <si>
    <t>新建浆砌石挡墙长20米，高8米，厚度1.5米</t>
  </si>
  <si>
    <t>排除道路安全隐患，使全村406户1193人安全出行，建设完成后，资产权属归村集体所有，村集体明确资产管护责任人。</t>
  </si>
  <si>
    <t>改善群众出行安全和生产生活</t>
  </si>
  <si>
    <t>新建浆砌石挡墙20米</t>
  </si>
  <si>
    <t>420元/方</t>
  </si>
  <si>
    <t>带动农户8户8人增收</t>
  </si>
  <si>
    <t>受益农户406户1193人，其中受益脱贫人口144户388人</t>
  </si>
  <si>
    <t>2026年西乡县桑园镇七一村水毁道路修复建设项目</t>
  </si>
  <si>
    <t>新建1000方浆砌片石挡墙</t>
  </si>
  <si>
    <t>项目属于公益性资产，建设完成后，资产权属归村集体所有，村集体明确资产管护责任人。受益农户1659人，受益脱贫人口335人</t>
  </si>
  <si>
    <t xml:space="preserve">修复后的道路改善村庄交通条件，带动村内特色种植、养殖、乡村旅游等产业发展，为村民创造农产品销售，带动村民户均增收500元。
</t>
  </si>
  <si>
    <t>2026年完成水毁道路修复项目</t>
  </si>
  <si>
    <t>修复25处道路垮方</t>
  </si>
  <si>
    <t>420元/方,120元/平方</t>
  </si>
  <si>
    <t>为村民创造农产品销售，带动村民户均增收500元。</t>
  </si>
  <si>
    <t>受益农户1659人，其中受益脱贫人口335人</t>
  </si>
  <si>
    <t>2026年西乡县桑园镇七一村水毁道路面板修复建设项目</t>
  </si>
  <si>
    <t>桑园镇七一村一组路面悬空3处，二组4处，三组3处，四组3处，五组6处，六组6处</t>
  </si>
  <si>
    <t>项目属于公益性资产，建设完成后，资产权属归村集体所有，村集体明确资产管护责任人。受益农户1659人，其中受益脱贫人口335人</t>
  </si>
  <si>
    <t>完成工程治理</t>
  </si>
  <si>
    <t>改善群众生活生产条件</t>
  </si>
  <si>
    <t>2026年西乡县桑园镇四合村水毁道路修复工程</t>
  </si>
  <si>
    <t>四合村一组水毁道路修复工程，治理面板悬空8米高，20米长并砌挡墙。与桐车村交接处、赵家湾口道路、三组肖光福至潘家塝河堤坎冲毁面板悬空，存在安全隐患，需修建河堤保护路面。</t>
  </si>
  <si>
    <t>四合村一组水毁道路修复工程，治理面板悬空8米高，20米长并砌挡墙。</t>
  </si>
  <si>
    <t>项目总投资25万元</t>
  </si>
  <si>
    <t>2026年西乡县桑园镇神溪村水毁修复项目</t>
  </si>
  <si>
    <t>桑园镇神溪村三组通往牛场、肖家沟沟口水泥路面悬空，存在安全隐患，需修建约8米长护坡保护路面</t>
  </si>
  <si>
    <t>桑园镇神溪村</t>
  </si>
  <si>
    <t>项目属于公益性资产，建设完成后，资产权属归村集体所有，村集体明确资产管护责任人。受益140户500人（其中受益脱贫户58户120人）。</t>
  </si>
  <si>
    <t>受益140户500人（其中受益脱贫户58户120人）。</t>
  </si>
  <si>
    <t>2026年西乡县桑园镇胜利村水毁修复项目</t>
  </si>
  <si>
    <t>桑园镇胜利村熊家码头、杨家湾拱桥桥墩桥涵桥墩悬空、朱家院子桥面桥墩悬空，干坝子杉树坪路面悬空15米长，邓洪弟门前路面悬空15米长，方从军门前面板悬空约20米，五组李文兴门前、何家坝龙贵孝门前、田启贵门前等道路4处面板悬空约200米，</t>
  </si>
  <si>
    <t>2026年西乡县沙河镇毛垭村水毁修复项目</t>
  </si>
  <si>
    <t>沙河镇毛垭村二组冉家沟口（长22米，高1.2米）、四组龙茅沟口（长50米，高1.3米）道路面板悬空3处，存在道路安全隐患，涉及262户807人。沙河镇毛垭村三组水磨湾（长17米，高1.8米，）、杨家门（长23米，高2.2米），七组（黑桃湾口：长25米，高2.6米）3处因暴雨，路基冲毁导致路面面板悬空，存在道路安全隐患，涉及农户402户。</t>
  </si>
  <si>
    <t>项目属于公益性资产，建设完成后，资产权属归村集体所有，村集体明确资产管护责任人。受益农户664户1765人，其中脱贫户154户523人</t>
  </si>
  <si>
    <t>改善群众出行条件，减少事故发生</t>
  </si>
  <si>
    <t>完成水毁治理</t>
  </si>
  <si>
    <t>项目总投资24万元</t>
  </si>
  <si>
    <t>受益农户664户1765人，其中脱贫户154户523人。</t>
  </si>
  <si>
    <t>2026年度西乡县沙河镇马踪滩村通村通组道路维修治理项目</t>
  </si>
  <si>
    <t>一组通村通组道路断裂4处共120米;治理水毁面板悬空6处共90米</t>
  </si>
  <si>
    <t>项目属于公益性资产，建设完成后，资产权属归村集体所有，村集体明确资产管护责任人。受益89户228人，其中脱贫户为24户67人，有利于改善出行条件</t>
  </si>
  <si>
    <t>道路断裂4处共120米;面板悬空6处共90米</t>
  </si>
  <si>
    <t>项目总投资29万元</t>
  </si>
  <si>
    <t>提高全村89户228人农业运输方式</t>
  </si>
  <si>
    <t>改善89户228人出行条件，减少交通事故的发生</t>
  </si>
  <si>
    <t>2026年度西乡县沙河镇青岩村道路悬空修复</t>
  </si>
  <si>
    <t>青岩村组级道路悬空三处，涉及四组、六组、九组，其中四组悬空长度200米，六组悬空40米，九组悬空90米，总长度330米。浆砌片石衬砌确保道路安全。</t>
  </si>
  <si>
    <t>项目属于公益性资产，建设完成后，资产权属归村集体所有，村集体明确资产管护责任人。该项目建成后，受益人群240户768人（其中脱贫户25户70人）</t>
  </si>
  <si>
    <t>悬空三处，涉及四组、六组、九组，总长度330米</t>
  </si>
  <si>
    <t>悬空三处，涉及四组、六组、九组，总长度330米，浆砌片石衬砌确保道路安全。</t>
  </si>
  <si>
    <t>50万元</t>
  </si>
  <si>
    <t>保障34户农户出行安全</t>
  </si>
  <si>
    <t>受益农户34户105（其中脱贫户6户11人）</t>
  </si>
  <si>
    <t>持续使用25年</t>
  </si>
  <si>
    <t>2026年度西乡县沙河镇沙河社区水毁修复</t>
  </si>
  <si>
    <t>沙河镇沙河社区挡墙150立方米，修复水毁面板30米</t>
  </si>
  <si>
    <t>改善当地交通困难，保障安全，提高村民生活质量。项目属于公益性资产，建设完成后，资产权属归村集体所有，村集体明确资产管护责任人受益89户228人，其中脱贫户为24户67人，有利于改善出行条件</t>
  </si>
  <si>
    <t>方便群众生产生活，保障道路安全通畅。</t>
  </si>
  <si>
    <r>
      <rPr>
        <sz val="11"/>
        <rFont val="宋体"/>
        <charset val="134"/>
      </rPr>
      <t>项目验收合格率</t>
    </r>
    <r>
      <rPr>
        <sz val="11"/>
        <rFont val="Times New Roman"/>
        <charset val="134"/>
      </rPr>
      <t>100%</t>
    </r>
  </si>
  <si>
    <r>
      <rPr>
        <sz val="11"/>
        <rFont val="宋体"/>
        <charset val="134"/>
      </rPr>
      <t>项目工程完成及时率</t>
    </r>
    <r>
      <rPr>
        <sz val="11"/>
        <rFont val="Times New Roman"/>
        <charset val="134"/>
      </rPr>
      <t>100%</t>
    </r>
  </si>
  <si>
    <t>15万元</t>
  </si>
  <si>
    <t>项目属于公益性资产，建设完成后，资产权属归村集体所有，村集体明确资产管护责任人</t>
  </si>
  <si>
    <t>受益89户228人，其中脱贫户为24户67人，有利于改善出行条件</t>
  </si>
  <si>
    <t>2026年度西乡县沙河镇青龙嘴村水毁修复</t>
  </si>
  <si>
    <t>沙河镇青龙嘴村三组清明湾路面悬空1处（长20米，高5米）</t>
  </si>
  <si>
    <t>改善当地交通困难，保障安全，提高村民生活质量。项目属于公益性资产，建设完成后，资产权属归村集体所有，村集体明确资产管护责任人受益农户266户621（其中脱贫户6户11人）</t>
  </si>
  <si>
    <t>6万元</t>
  </si>
  <si>
    <t>受益农户266户621（其中脱贫户6户11人）</t>
  </si>
  <si>
    <t>2026年度西乡县沙河镇西河口村水毁修复</t>
  </si>
  <si>
    <t>沙河镇西河口村四、五、六组河堤4处冲毁90米，路面悬空13处共计120米，</t>
  </si>
  <si>
    <t>改善当地交通困难，保障安全，提高村民生活质量。项目属于公益性资产，建设完成后，资产权属归村集体所有，村集体明确资产管护责任人受益农户210户601（其中脱贫户12户31人）</t>
  </si>
  <si>
    <t>55万元</t>
  </si>
  <si>
    <t>受益农户210户601（其中脱贫户12户31人）</t>
  </si>
  <si>
    <t>2026年度西乡县沙河镇洋溪村水毁修复</t>
  </si>
  <si>
    <t>沙河镇洋溪村三组道路面板悬空，存在道路安全隐患，涉及农户159户386人</t>
  </si>
  <si>
    <t>改善当地交通困难，保障安全，提高村民生活质量。项目属于公益性资产，建设完成后，资产权属归村集体所有，村集体明确资产管护责任人受益农户159户386（其中脱贫户19户43人）</t>
  </si>
  <si>
    <t>39万元</t>
  </si>
  <si>
    <t>受益农户159户386（其中脱贫户19户43人）</t>
  </si>
  <si>
    <t>2026年峡口镇井坝村五六组通组道路水毁修复</t>
  </si>
  <si>
    <t>六组衬砌浆砌片石挡，长30米，五组衬砌挡墙20米。</t>
  </si>
  <si>
    <t>改善当地交通困难，保障安全，提高村民生活质量。受益农户280户460人，脱贫户36户110人。项目属于公益性资产，建设完成后，资产权属归村集体所有，村集体明确资产管护责任人</t>
  </si>
  <si>
    <t>6组修缮道路外坎，长30米，高6米，宽1.8米，共216立方米。5组道路面板悬空，长20米，宽1米，高2米。</t>
  </si>
  <si>
    <t>保障道路安全通畅，受益农户280户460人，脱贫户36户110人。</t>
  </si>
  <si>
    <t>2026年西乡县峡口镇江塝村通组道路水毁修复工程</t>
  </si>
  <si>
    <t>修复水毁道路外坎垮塌9处，衬砌挡墙60米</t>
  </si>
  <si>
    <t>峡口镇江塝村</t>
  </si>
  <si>
    <t>项目属于公益性资产，建设完成后，资产权属归村集体所有，村集体明确资产管护责任人，改善510户1400人生产生活条件，其中受益脱贫户35户110人。</t>
  </si>
  <si>
    <t>消除道路安全隐患，保障道路安全通畅</t>
  </si>
  <si>
    <t>衬砌挡墙9处60米</t>
  </si>
  <si>
    <r>
      <rPr>
        <sz val="11"/>
        <rFont val="Arial"/>
        <charset val="134"/>
      </rPr>
      <t>≤20</t>
    </r>
    <r>
      <rPr>
        <sz val="11"/>
        <rFont val="宋体"/>
        <charset val="134"/>
        <scheme val="minor"/>
      </rPr>
      <t>万元</t>
    </r>
  </si>
  <si>
    <t>方便群众生产生活，提升群众满意度。</t>
  </si>
  <si>
    <t>受益人口1400人，其中受益脱贫人口110人</t>
  </si>
  <si>
    <t>2026年西乡县峡口镇康宁社区六组道路水毁修复</t>
  </si>
  <si>
    <t>六组道路滑坡，导致面板悬空，长20米，宽1.5米，高2米。</t>
  </si>
  <si>
    <t>项目属于公益性资产，建设完成后，资产权属归村集体所有，村集体明确资产管护责任人，改善30户119人生产生活条件，其中受益脱贫户8户29人。</t>
  </si>
  <si>
    <t>改善群众产业发展交通困难，减少安全隐患</t>
  </si>
  <si>
    <t>六组道路滑坡，导致面板悬空，长20米，宽3.5米，高2米。</t>
  </si>
  <si>
    <t xml:space="preserve">≤10万元 </t>
  </si>
  <si>
    <t>受益人口280人，其中脱贫人口65人</t>
  </si>
  <si>
    <t>2026年西乡县峡口镇狮庄村至左溪杨泗段道路路段挡墙衬砌工程</t>
  </si>
  <si>
    <t>狮庄至左溪杨泗道路衬砌挡墙40米</t>
  </si>
  <si>
    <t>项目属于公益性资产，建设完成后，资产权属归村集体所有，村集体明确资产管护责任人，方便左溪98户至狮庄村82户540人出行道路通畅。</t>
  </si>
  <si>
    <t>狮庄至左溪路段衬砌挡墙40米</t>
  </si>
  <si>
    <t>五组至左溪道路维修</t>
  </si>
  <si>
    <t>≤25万元</t>
  </si>
  <si>
    <t>保障村内环境提升，并保障出行安全</t>
  </si>
  <si>
    <t>受益左溪至五组所有农户1567人，其中脱贫人口684人</t>
  </si>
  <si>
    <t>2026年度西乡县峡口镇井坝村村组道路水毁修复工程</t>
  </si>
  <si>
    <t>衬砌仰斜式路肩墙16米，高10米</t>
  </si>
  <si>
    <t>项目属于公益性资产，建设完成后，资产权属归村集体所有，村集体明确资产管护责任人，方便井坝村30户至90人出行道路通畅。</t>
  </si>
  <si>
    <t>新增仰斜式路肩墙16米，高10米</t>
  </si>
  <si>
    <t>≤11万元</t>
  </si>
  <si>
    <t>受益人数30户90人，其中脱贫人口15人</t>
  </si>
  <si>
    <t>2026年西乡县峡口镇左溪村村道排险加固维修治理项目</t>
  </si>
  <si>
    <t>对左溪村四组村道3处面板悬空进行排险加固维修，预埋路下排水涵管2处，铺设道路排水沟3.1公里。</t>
  </si>
  <si>
    <t>项目形成资产属于公益性资产，建设完成后，资产权属归村集体所有，村集体明确资产管护责任人。项目建成后提升全村130户260人(其中受益脱贫人口15户34人)的生产生活和出行安全。</t>
  </si>
  <si>
    <t>排除安全隐患，改善群众生产生活条件。</t>
  </si>
  <si>
    <t>项目建成后提升全村130户260人(其中受益脱贫人口15户34人)的生产生活和出行安全。</t>
  </si>
  <si>
    <t>受益农户130户260人，其中脱贫人口15户34人</t>
  </si>
  <si>
    <t>2026年西乡县峡口镇狮庄村委会门口危桥重建项目</t>
  </si>
  <si>
    <t>对新建跨度10米、宽5.1米平板桥一座</t>
  </si>
  <si>
    <t>项目形成资产属于公益性资产，建设完成后，资产权属归村集体所有，村集体明确资产管护责任人。受益左溪至五组所有农户1567人，其中脱贫人口684人</t>
  </si>
  <si>
    <t>对5.1米平板桥一座</t>
  </si>
  <si>
    <t>≤18万元</t>
  </si>
  <si>
    <t>2026年西乡县杨河镇高土坝社区受损道路修复项目</t>
  </si>
  <si>
    <t>八组靠路面悬空20米，高2米，需修建挡墙。</t>
  </si>
  <si>
    <t>项目形成资产属于公益性资产，建设完成后，资产权属归村集体所有，村集体明确资产管护责任人。改善58户170人通行问题</t>
  </si>
  <si>
    <t>解决农户出行问题</t>
  </si>
  <si>
    <t>解58户170人通行问题</t>
  </si>
  <si>
    <t>提升农户出行条件</t>
  </si>
  <si>
    <t>2026年西乡县杨河镇高土坝社区桥梁建设项目</t>
  </si>
  <si>
    <t>将社区14组原危旧桥梁拆除，重新修建一座宽6米，长19米的平桥。</t>
  </si>
  <si>
    <t>项目形成资产属于公益性资产，建设完成后，资产权属归村集体所有，村集体明确资产管护责任人。解决高土坝社区十四组120户，384人车辆及行人过桥通行问题。</t>
  </si>
  <si>
    <t>解决通行问题</t>
  </si>
  <si>
    <t>新建一座宽6米，长19米的平桥</t>
  </si>
  <si>
    <t>解决120户384人通行问题</t>
  </si>
  <si>
    <t>2026年度西乡县杨河镇拱桥社区十二组桥梁加固维修工程</t>
  </si>
  <si>
    <t>拱桥12组通组桥梁一座因年久失修、暴雨冲毁、桥墩塌陷急需加固维修，全长20米，宽10米，混凝土钢结构，荷载40吨。</t>
  </si>
  <si>
    <t>项目形成资产属于公益性资产，建设完成后，资产权属归村集体所有，村集体明确资产管护责任人。</t>
  </si>
  <si>
    <t>进行堰塘治理，带动302名群众发展产业</t>
  </si>
  <si>
    <t>全面完成建设内容</t>
  </si>
  <si>
    <t>2026年西乡县杨河镇杨河村便民桥</t>
  </si>
  <si>
    <t>新建钢筋混凝土便民桥一座，长7米，宽5米，高3.5米。</t>
  </si>
  <si>
    <t>项目形成资产属于公益性资产，建设完成后，资产权属归村集体所有，村集体明确资产管护责任人。改善三、四组群众农业生产及出行困难，使257户762人受益，其中脱贫户152人。</t>
  </si>
  <si>
    <t>新建一座长7米，高3.5米，宽5米的便民桥</t>
  </si>
  <si>
    <t>改善三、四组群众农业生产及出行困难，使257户762人受益，其中脱贫户152人。</t>
  </si>
  <si>
    <t>2026年度西乡县杨河镇蒿坝台村四组桥梁建设工程</t>
  </si>
  <si>
    <t>四组新建机耕桥1座，宽5米，长6米，荷载10吨。</t>
  </si>
  <si>
    <t>项目属于公益性资产，建设完成后，资产权属归村集体所有，村集体明确资产管护责任人。通过项目实施改善90户270人的生产出行，其中受益脱贫户12户24人。</t>
  </si>
  <si>
    <t>完成建设内容。</t>
  </si>
  <si>
    <t>2026年度西乡县私渡镇红安社区水毁修复</t>
  </si>
  <si>
    <t>私渡镇红安社区五组香厂湾路段水泥路路面悬空，存在通行安全隐患。</t>
  </si>
  <si>
    <t>项目形成资产属于公益性资产，建设完成后，资产权属归村集体所有，村集体明确资产管护责任人。提升农户110户310人（脱贫户监测户8户25人)出行条件</t>
  </si>
  <si>
    <t>进行工程治理</t>
  </si>
  <si>
    <t>项目总投入3.2万元</t>
  </si>
  <si>
    <t>2026年度西乡县城南街道东渡至中度连接路</t>
  </si>
  <si>
    <t>新建硬化道路1.5公里，宽3.5米。</t>
  </si>
  <si>
    <t>城南街道东渡社区</t>
  </si>
  <si>
    <t>项目形成资产属于公益性资产，建成后，资产权属归集体所有，社区明确资产管护责任人。项目建成后受益东渡社区180户360人其中脱贫户监测人口19户43人</t>
  </si>
  <si>
    <t>项目总投入75万元</t>
  </si>
  <si>
    <t>城南街道</t>
  </si>
  <si>
    <t>西乡县城南街道办事处2026年以工代赈中央预算内投资项目</t>
  </si>
  <si>
    <t>硬化组间道路13条4264米；衬砌排洪渠1051米；衬砌灌溉渠道4条1599米。</t>
  </si>
  <si>
    <t>城南街道办和平社区、水东社区</t>
  </si>
  <si>
    <t>项目形成资产属于公益性资产，建设完成后，资产权属归村集体所有，村集体明确资产管护责任人项目建设带动当地群众128人务工，发放劳务报酬262万元。受益农户  211户456 人，其中受益脱贫户15户 29人</t>
  </si>
  <si>
    <t>受益农户  211户456 人，其中受益脱贫户15户 29人</t>
  </si>
  <si>
    <t>县发改局</t>
  </si>
  <si>
    <t>城南办</t>
  </si>
  <si>
    <t>西乡县骆家坝镇2026年以工代赈中央预算内投资项目</t>
  </si>
  <si>
    <t>河堤治理750米，新建漫水桥1座。</t>
  </si>
  <si>
    <t>项目形成资产属于公益性资产，建设完成后，资产权属归村集体所有，村集体明确资产管护责任人项目建设带动当地群众100人务工，发放劳务报酬190万元。受益农户76户 100人，其中受益脱贫户7户 12人</t>
  </si>
  <si>
    <t>受益农户76户 100人，其中受益脱贫户7户 12人</t>
  </si>
  <si>
    <t>西乡县大河镇2026年以工代赈中央预算内投资项目</t>
  </si>
  <si>
    <t>硬化社区道路5条4662米，管涵9处，浆砌石挡墙110米。</t>
  </si>
  <si>
    <t>项目形成资产属于公益性资产，建设完成后，资产权属归村集体所有，村集体明确资产管护责任人项目建设带动当地群众70人务工，发放劳务报酬153万元。受益农户182户456人，其中受益脱贫户38户101人</t>
  </si>
  <si>
    <t>受益农户182户456人，其中受益脱贫户38户101人</t>
  </si>
  <si>
    <t>西乡县杨河镇2026年以工代赈中央预算内投资项目</t>
  </si>
  <si>
    <t>硬化道路2条1.324公里，河堤治理2处2841米。</t>
  </si>
  <si>
    <t>杨河镇黄池社区、丰坦村</t>
  </si>
  <si>
    <t>项目形成资产属于公益性资产，建设完成后，资产权属归村集体所有，村集体明确资产管护责任人项目建设带动当地群众152人务工，发放劳务报酬257万元。受益农户 86户210人，其中受益脱贫户35 户85人</t>
  </si>
  <si>
    <t>受益农户 86户210人，其中受益脱贫户35 户85人</t>
  </si>
  <si>
    <t>西乡县桑园镇2026年央财政以工代赈项目</t>
  </si>
  <si>
    <t>新建硬化道路4条，硬化里程全长4.19公里；处治水毁病害7处。</t>
  </si>
  <si>
    <t>桑园镇胜利村神溪村</t>
  </si>
  <si>
    <t>项目形成资产属于公益性资产，建设完成后，资产权属归村集体所有，村集体明确资产管护责任人项目建设带动当地群众115人务工，发放劳务报酬179万元。</t>
  </si>
  <si>
    <t>受益农户1318户4057人，其中受益脱贫户377户1214人</t>
  </si>
  <si>
    <t xml:space="preserve"> </t>
  </si>
  <si>
    <t>西乡县白龙塘镇2026年以工代赈中央预算内投资项目</t>
  </si>
  <si>
    <t>治理河堤1631米，浆砌石挡墙8513立方米；衬砌排洪渠2条长475米，现浇混凝土559立方米；衬砌灌溉渠道3条1398米。</t>
  </si>
  <si>
    <t>项目形成资产属于公益性资产，建设完成后，资产权属归村集体所有，村集体明确资产管护责任人项目建设带动当地群众48人务工，发放劳务报酬60万元。受益农户220  户630 人，其中受益脱贫户65 户163  人</t>
  </si>
  <si>
    <t>治理河堤1631米，浆砌石挡墙8513立方米；衬砌排洪渠2条475米，现浇混凝土559立方米；衬砌灌溉渠道3条1398米。</t>
  </si>
  <si>
    <t>受益农户220  户630 人，其中受益脱贫户65 户163  人</t>
  </si>
  <si>
    <t>白龙塘镇</t>
  </si>
  <si>
    <t>西乡县茶镇2026年央财政以工代赈项目</t>
  </si>
  <si>
    <t>新建硬化道路 4.5公里新建圆管涵 12 道</t>
  </si>
  <si>
    <t>项目形成资产属于公益性资产，建设完成后，资产权属归村集体所有，村集体明确资产管护责任人项目建设带动当地群众106人务工，发放劳务报酬158万元。</t>
  </si>
  <si>
    <t>受益农户433户1277人，其中受益脱贫户99户263人</t>
  </si>
  <si>
    <t>西乡县白勉峡镇2026年以工代赈中央财政预算内投资项目</t>
  </si>
  <si>
    <t>三岔河村硬化五条道路共4898米，十字路村治理四条线路共5833米</t>
  </si>
  <si>
    <t>白勉峡镇三岔河村十字路村</t>
  </si>
  <si>
    <t>项目形成资产属于公益性资产，建设完成后，资产权属归村集体所有，村集体明确资产管护责任人项目建设带动当地群众190人务工，发放劳务报酬221万元。受益农户  202户 650人，其中受益脱贫户 98户  335人</t>
  </si>
  <si>
    <t>三岔村硬化五条道路共4898米，十字路村治理四条线路共5833米</t>
  </si>
  <si>
    <t>受益农户  202户 650人，其中受益脱贫户 98户  335人</t>
  </si>
  <si>
    <t>西乡县柳树镇2026年以工代赈省级预算内投资项目</t>
  </si>
  <si>
    <t>硬化道路1300米，新建挡土墙228米，圆管涵24米，排水沟500米</t>
  </si>
  <si>
    <t>项目形成资产属于公益性资产，建设完成后，资产权属归村集体所有，村集体明确资产管护责任人项目建设带动当地群众32人务工，发放劳务报酬62万元。受益农户260户865人，其中受益脱贫户25户73人</t>
  </si>
  <si>
    <t>受益农户260户865人，其中受益脱贫户25户73人</t>
  </si>
  <si>
    <t>西乡县私渡镇2026年以工代赈省级预算内投资项目</t>
  </si>
  <si>
    <t>河堤治理600米，建设U形渠1600米</t>
  </si>
  <si>
    <t>项目形成资产属于公益性资产，建设完成后，资产权属归村集体所有，村集体明确资产管护责任人项目建设带动当地群众38人务工，发放劳务报酬60万元。受益农户 428户1070 人，其中受益脱贫户56 户  140人</t>
  </si>
  <si>
    <t>受益农户 428户1070 人，其中受益脱贫户56 户  140人</t>
  </si>
  <si>
    <t>③产业路、资源路、旅游路建设</t>
  </si>
  <si>
    <t>2026年度西乡县城北街道余家山村刘文智门前至岳家沟产业道路硬化工程</t>
  </si>
  <si>
    <t>硬化3.5米，宽18厘米厚水泥混凝土路面1.5公里</t>
  </si>
  <si>
    <t>项目属于公益性资产，建设完成后，资产权属归集体所有，村集体明确资产管护责任人，通过项目实施改善农户出行条件，受益农户178户534人，其中脱贫户25户75人，项目设计带动一、二大樱桃园区产业园210亩的经济发展。</t>
  </si>
  <si>
    <t>新建刘文智门前至岳家沟产业道路硬化3.5米，宽18厘米厚水泥混凝土路面1.5公里</t>
  </si>
  <si>
    <t>2026年度西乡县城北街道余家山村黄柏丫豁至张沟梁产业道路硬化工程</t>
  </si>
  <si>
    <t>硬化3.5米宽18厘米厚水泥混凝土路面1.5公里</t>
  </si>
  <si>
    <t>项目属于公益性资产，建设完成后，资产权属归集体所有，村集体明确资产管护责任人，通过项目实施改善群众出行条件，受益农户218户654人，其中脱贫户35户75人，项目设计带动一组大樱桃园区产业园100亩的经济发展。</t>
  </si>
  <si>
    <t>新建黄柏丫豁至张沟梁产业道路硬化3.5米宽18厘米厚水泥混凝土路面1.5公里</t>
  </si>
  <si>
    <t>2026年度西乡县城北街道余家山村三组路口至任家河产业道路硬化工程</t>
  </si>
  <si>
    <t>硬化3.5米宽18厘米厚水泥混凝土路面750米</t>
  </si>
  <si>
    <t>项目属于公益性资产，建设完成后，资产权属归集体所有，村集体明确资产管护责任人，通过项目实施改善群众出行条件，受益农户118户354人，其中脱贫户35户75人，项目设计带动一组、二组、三组大樱桃园区产业园260亩的经济发展。</t>
  </si>
  <si>
    <t>新建三组路口至任家河产业道路硬化3.5米宽18厘米厚水泥混凝土路面750米</t>
  </si>
  <si>
    <t>2026年度西乡县城北街道古元村六组产业道路硬化及配套项目</t>
  </si>
  <si>
    <t>硬化道路宽3.5米、厚18厘米，混凝土产业路2.6公里。</t>
  </si>
  <si>
    <t>项目属于公益性资产，建设完成后，资产权属归村集体所有，村集体明确资产管护责任人，项目建设内容:古元村六组产业道路硬化及配套项目，改善1000亩林下魔芋、150亩青花椒基地的交通，100余亩耕地生产以及群众生活条件，受益农户119户386人，其中受益脱贫户35户156人。</t>
  </si>
  <si>
    <t>促进产业发展和改善群众生产生活条件</t>
  </si>
  <si>
    <t>硬化道路宽3米、厚15厘米，混凝土产业路2公里。</t>
  </si>
  <si>
    <t>硬化混凝土产业路面2公里</t>
  </si>
  <si>
    <t>受益农户119户386人，其中受益脱贫户35户156人</t>
  </si>
  <si>
    <t>2026年度西乡县城北街道枣园湖回水湾产业路硬化项目</t>
  </si>
  <si>
    <t>硬化枣园湖回水湾产业道路300米，宽3.5米，厚18厘米</t>
  </si>
  <si>
    <t xml:space="preserve"> 该项目属于公益性资产，建设完成后，资产权属归村集体所有。通过项目建设，改善群众生活、生产条件134户389人，其中脱贫户34户89人。</t>
  </si>
  <si>
    <t>硬化产业道路300米，宽3.5米，厚18厘米。</t>
  </si>
  <si>
    <t>改善群众生活、生产条件134户389人，其中脱贫户34户89人</t>
  </si>
  <si>
    <t>受益农户134户389人，其中受益脱贫户34户89人</t>
  </si>
  <si>
    <t>2026年度西乡县城北街道古元村产业道路硬化及配套项目</t>
  </si>
  <si>
    <t>硬化道路宽3.5米、厚18厘米，混凝土产业路0.6公里</t>
  </si>
  <si>
    <t>城北街道办古元村</t>
  </si>
  <si>
    <t>项目属于公益性资产，建设完成后，资产权属归村集体所有，村集体明确资产管护责任人为宋建红；通过项目建设改善养殖户（养羊80只、养鸡1.5万只）、中药材种植150亩的生产以及群众生活条件，受益农户62户196人，其中受益脱贫户18户53人。</t>
  </si>
  <si>
    <t>硬化道路宽3.5米、厚18厘米，混凝土产业路0.6公里。</t>
  </si>
  <si>
    <t>硬化混凝土产业路面0.6公里</t>
  </si>
  <si>
    <t>受益农户62户196人，其中受益脱贫户18户53人</t>
  </si>
  <si>
    <t>城北街道办事处古元村</t>
  </si>
  <si>
    <t>2026年度西乡县白龙塘镇何家山村进柿子园道路拓宽项目</t>
  </si>
  <si>
    <t>拓宽道路（接水泥路）1300米，3米宽度，砂石厚度0.2米（含路基平整）。2、跨路涵管10处，DN400砼管共计60m（含沉砂池10座）；3、浆砌石挡墙300m³；</t>
  </si>
  <si>
    <t>白龙塘镇何家山村四组</t>
  </si>
  <si>
    <t>项目属于公益性资产，建设完成后，资产权属归村集体所有，村集体明确资产管护责任人，通过项目实施改善80亩柿子园生产交通条件，促进甜脆柿产业发展，受益农户35人，其中受益脱贫户和监测户11人。</t>
  </si>
  <si>
    <t>拓宽道路（接水泥路）1300米，3米宽度，砂石厚度0.2米（含路基平整）</t>
  </si>
  <si>
    <t>促进柿子产业发展。</t>
  </si>
  <si>
    <t>受益农户35人，其中脱贫户11人</t>
  </si>
  <si>
    <t>白龙塘镇何家山村</t>
  </si>
  <si>
    <t>2026年度西乡县白龙塘镇碾子沟村二组潘家湾产业路硬化</t>
  </si>
  <si>
    <t>二组潘家湾1.3公里，需道路硬化宽3.5米，厚18厘米混凝土路面。</t>
  </si>
  <si>
    <t>白龙塘镇碾子沟村</t>
  </si>
  <si>
    <t>项目属于公益性资产，建设完成后，资产权属归村集体所有，村集体明确资产管护责任人，通过项目实施改善生产交通条件，促进60亩香橼、猕猴桃产业发展，受益农户43户98人，其中受益脱贫户和监测户3户8人。</t>
  </si>
  <si>
    <t>促进香橼、猕猴桃产业发展。</t>
  </si>
  <si>
    <t>受益农户43户98人，其中受益脱贫人口3户8人</t>
  </si>
  <si>
    <t>2026年度西乡县骆家坝镇松树村产业路建设项目</t>
  </si>
  <si>
    <t>1.松树村三组文家台上产业道路硬化1.2公里，宽3.5米，厚度18cm混凝土路面
2.松树村三组温家沟产业道路硬化1.1公里，宽3.5米，厚度18cm混凝土路面</t>
  </si>
  <si>
    <t>项目属于公益性资产，建设完成后，资产权属归村集体所有，村集体明确资产管护责任人。改善68户181人的交通困难便于发展产业、农业，其中受益脱贫户31户96人。</t>
  </si>
  <si>
    <t>硬化3.5米宽18厘米厚水泥混凝土路面2.3公里</t>
  </si>
  <si>
    <t>硬化混泥凝土路面2.3公里</t>
  </si>
  <si>
    <t>项目总投入46万元</t>
  </si>
  <si>
    <t>带动农户68户181人增收</t>
  </si>
  <si>
    <t>改善68户181人的交通困难，其中受益脱贫户31户96人</t>
  </si>
  <si>
    <t>2026年度西乡县骆家坝镇大兴村产业路建设工程</t>
  </si>
  <si>
    <t>新建一条大兴村三组老庙至卡门沟长度为1000m的砂石产业道路</t>
  </si>
  <si>
    <t>使老庙至卡门沟一带居民的出行更加安全、农产品运输和游客旅游更加方便。项目属于公益性资产，建设完成后，资产权属归村集体所有，村集体明确资产管护责任人。</t>
  </si>
  <si>
    <t>改善农户32户113人，其中9户，26人的出行交通安全隐患及交通困难等问题</t>
  </si>
  <si>
    <t>新建一条老庙至卡门沟长度为1000m的砂石产业道路</t>
  </si>
  <si>
    <t>1.新建产业路一条；2.产业路新建长度为1000m。</t>
  </si>
  <si>
    <t>带动地方就业人数≥6人</t>
  </si>
  <si>
    <t>受益农户人数32户113人，其中受益脱贫户人数9户26人</t>
  </si>
  <si>
    <t>2026年度西乡县骆家坝镇钟家沟村六组产业路建设项目</t>
  </si>
  <si>
    <t>钟家沟村六组拓宽3.2公里机耕路，铺设10公分砂石垫层</t>
  </si>
  <si>
    <t>项目形成资产属于公益性资产，建设完成后，资产权属归村集体所有，村集体明确资产管护责任人。改善群众生产生活条件，受益农户39户110人，其中受益脱贫人口11户31人</t>
  </si>
  <si>
    <t>拓宽3.2公里机耕路，铺设10公分砂石垫层</t>
  </si>
  <si>
    <t>项目总投入38万元</t>
  </si>
  <si>
    <t>改善群众生产生活条件，促进村集体产业发展</t>
  </si>
  <si>
    <t>受益农户39户110人，其中受益脱贫人口11户31人</t>
  </si>
  <si>
    <t>带动未来经济发展≥5年</t>
  </si>
  <si>
    <t>2026年度西乡县沙河镇青岩村一组道路硬化</t>
  </si>
  <si>
    <t>产业路硬化1.6公里，宽3.5米，厚18公分</t>
  </si>
  <si>
    <t>1.财政资金形成的资产为公益性资产，项目确权移交后由村集体落实管护责任人；2.项目实施后，促进65亩中药材和25亩茶产业发展；3.项目受益农户65户210人，其中脱贫户6户30人。</t>
  </si>
  <si>
    <t>促进产业发展</t>
  </si>
  <si>
    <t>完成硬化1.6公里产业路，</t>
  </si>
  <si>
    <t>硬化1.6公里，宽3.5米，厚18公分产业路</t>
  </si>
  <si>
    <t>项目总投资90万</t>
  </si>
  <si>
    <t>促进65亩中药材和25亩茶产业发展，受益农户65户</t>
  </si>
  <si>
    <t>受益农户65户210人，其中脱贫户6户30人。</t>
  </si>
  <si>
    <t>2026年沙河镇永兴村三组产业路建设项目</t>
  </si>
  <si>
    <t>三组（蔡家沟）产业路拓宽3.5米宽，总长1.5公里，涵管排水8处。</t>
  </si>
  <si>
    <t>沙河镇永兴村</t>
  </si>
  <si>
    <t>1.财政资金形成的资产为公益性资产，项目确权移交后由村集体落实管护责任人；2.项目实施后，促进中药材60亩、茶叶70亩产业发展和140亩农田种植；3.受益农户42户，脱贫户14户，户均增收500元。</t>
  </si>
  <si>
    <t>完成拓宽1.5公里产业路</t>
  </si>
  <si>
    <t>产业路拓宽3.5米宽，总长1.5公里，涵管排水8处。</t>
  </si>
  <si>
    <t>项目总投资45万</t>
  </si>
  <si>
    <t>促进中药材60亩、茶叶70亩产业发展和140亩农田种植，受益农户42户，户均增收500元。</t>
  </si>
  <si>
    <t>受益农户42户133人，其中脱贫人口14户23人。</t>
  </si>
  <si>
    <t>2026年度西乡县沙河镇李家沟村产业路建设项目</t>
  </si>
  <si>
    <t>五组（庙梁上）产业路硬化800米，宽3.5米，厚18公分</t>
  </si>
  <si>
    <t>1.财政资金形成的资产为公益性资产，项目确权移交后由村集体落实管护责任人；2.项目实施后，促进110亩农田种植和35亩茶产业发展；3.受益农户53户145人，其中脱贫户30户101人。</t>
  </si>
  <si>
    <t>完成产业路硬化800米</t>
  </si>
  <si>
    <t>产业路硬化800米，宽3.5米，厚18公分</t>
  </si>
  <si>
    <t>项目总投资70万元</t>
  </si>
  <si>
    <t>促进110亩农田种植和35亩茶产业发展，受益农户53户，户均增收500元。</t>
  </si>
  <si>
    <t>受益农户53户145人，其中脱贫户30户101人。</t>
  </si>
  <si>
    <t>2026年度西乡县沙河镇男儿坝村产业路建设项目</t>
  </si>
  <si>
    <t>新建机耕路总长3400米，宽3米；（其中二组600米、三组1000米、一组方家沟机耕路长1000米、一组李家湾机耕路800米）。</t>
  </si>
  <si>
    <t>1.财政资金形成的资产为公益性资产，项目确权移交后由村集体落实项目管护责任人；2.项目实施后，促进80亩中药材发展和120亩农田种植；3.项目受益益农户194户，其中脱贫户22户，户均增收300元。</t>
  </si>
  <si>
    <t>完成机耕路3400米建设</t>
  </si>
  <si>
    <t>项目总
投资12.8万元</t>
  </si>
  <si>
    <t>促进80亩中药材发展和120亩农田种植，受益农户194户户均增收500元</t>
  </si>
  <si>
    <t>受益农户194户601人，其中受益脱贫户22户58人。</t>
  </si>
  <si>
    <t>2026年度西乡县两河口镇高潮村产业路硬化项目</t>
  </si>
  <si>
    <t>产业路硬化9公里，分别位于东坡2公里、武家沟1.5公里、桃儿梁1.5公里、茶园沟1.5公里、喻家梁1公里、陈家院子（榜上、王大才）1.5公里。路宽4米，厚18厘米。</t>
  </si>
  <si>
    <t>产业路硬化9公里，提升东坡茶园80亩，武家沟茶园60亩，桃儿梁茶园35亩，喻家梁茶园26亩，陈家院子农田35亩等产业发展环境。改善56户236人的，其中受益脱贫户66户125人。项目属于公益性资产，建设完成后，资产权属归村集体所有，村集体明确资产管护责任人。</t>
  </si>
  <si>
    <t>项目总投入360万元</t>
  </si>
  <si>
    <t>2026年度西乡县两河口镇松花村三组产业发展配套项目</t>
  </si>
  <si>
    <t>硬化产业路0.7公里，宽3.5米，厚度18公分。</t>
  </si>
  <si>
    <t>项目属于公益性资产，建设完成后，资产权属归村集体所有，村集体明确资产管护责任人。改善30户78人的生活生产条件，其中受益脱贫户17户36人，种养殖、五黑鸡500只，茶叶320亩，</t>
  </si>
  <si>
    <t>硬化产业路0.7公里，宽3.5米。</t>
  </si>
  <si>
    <t>改善30户78人的交通困难</t>
  </si>
  <si>
    <t>改善30户78人的交通困难，其中受益脱贫户17户36人。</t>
  </si>
  <si>
    <t>2026年度西乡县两河口镇三联村五组茅坡山烤烟种植道路硬化项目</t>
  </si>
  <si>
    <t xml:space="preserve"> 在三联村五组茅坡山硬化长3公里、宽3.5米、厚15公分的道路一条及配套附属建设。</t>
  </si>
  <si>
    <t>财政投资建成的3公里（宽3.5米、厚15公分）道路，为村集体所有的公益性资产，项目完工后村集体完成资产确权登记，并制定道路日常养护、巡查制度，落实管护责任人；道路有限服务于区域内烤烟种植、农产品运输等产业需求；覆盖受益农户30户105人，其中脱贫户和监测户10户32人，通过道路提升产业运输效率，带动脱贫户和监测户参与产业务工，户均增收800元以上。</t>
  </si>
  <si>
    <t>通过收益分红等形式，计划带动30户脱贫户、监测户通800元.</t>
  </si>
  <si>
    <t>五组茅坡山烤烟道路硬化长3公里及配套附属建设。</t>
  </si>
  <si>
    <t>道路硬化3公里及配套附属建设。</t>
  </si>
  <si>
    <t>带动10户脱贫户、监测户通过务工，户均增收1000元.</t>
  </si>
  <si>
    <t>受益脱贫户和监测户10户</t>
  </si>
  <si>
    <t>2026年度西乡县两河口镇三联村林麝产业道路硬化项目</t>
  </si>
  <si>
    <t>三联村一组特种林麝养殖基地长300米、宽3.5米道路硬化及配套排水渠300米建设（沟体宽0.8米，深0.6米）进一步推动养殖户扩大养殖规模，带动产业发展，吸纳本村劳动力务工增收。</t>
  </si>
  <si>
    <t>财政投资建成的300米道路（宽3.5米）、300米水沟（宽0.8米、深0.6米），均为村集体所有的公益性资产；项目完工后，村集体完成资产确权登记，明确资产管护责任人；建立“村集体+林麝养殖户+农户”利益联结机制；覆盖受益农户35户120人（其中脱贫户和监测户10户32人），通过设施完善推动养殖户养殖扩大养殖规模，同时吸纳脱贫户与基地务工，实现受益农户户均年增收800元以上。</t>
  </si>
  <si>
    <t>提升林麝养殖基地基础设施，提高养殖户扩大养殖积极性，并带动周边农户务工增收。</t>
  </si>
  <si>
    <t>一组特种林麝养殖基地长300米、宽3.5米道路硬化及水沟300米建设。进一步推动养殖户扩大养殖规模，带动产业发展，吸纳本村劳动力务工增收。</t>
  </si>
  <si>
    <t>长300米、宽3.5米道路硬化及水沟300米</t>
  </si>
  <si>
    <t>带动全村369户1144人经济发展</t>
  </si>
  <si>
    <t>受益脱贫户和监测户123户348人</t>
  </si>
  <si>
    <t>2026年度西乡县两河口镇三联村二组道路硬化项目</t>
  </si>
  <si>
    <t>在三联村二组牛场处，硬化产业道路长200米、宽3.5米、厚18厘米；新建排洪渠420米；修建30米护坡.</t>
  </si>
  <si>
    <t>财政投资建成的200米产业道路（宽3.5米、厚18厘米）、420米排洪渠、30米护坡，均为村集体所有的公益性资产；项目完工后村集体完成资产确权登记，明确道路管护人员；建立“村集体+养牛场+农户”利益联结机制，配套设施优先保障养牛场物资运输；覆盖受益农户30户103人（其中脱贫户和监测户10户35人）；通过设施完善推动养牛场养殖规模提升，同时吸纳农户务工增收500元以上。</t>
  </si>
  <si>
    <t>通过收益分红等形式，计划带动10户脱贫户、监测户，户均增收500元.</t>
  </si>
  <si>
    <t>二组产业道路硬化长200米、宽3.5米、厚18厘米；排洪渠420米，修建30米护坡。</t>
  </si>
  <si>
    <t>道路硬化长200米、宽3.5米、厚18厘米；排洪渠420米、护坡30米</t>
  </si>
  <si>
    <t>带动全村30户103人经济发展</t>
  </si>
  <si>
    <t>2026年度西乡县桑园镇四合村千亩魔芋产业路硬化建设项目</t>
  </si>
  <si>
    <t>硬化产业道路长1.2公里，宽3米，厚18厘米混凝土路面</t>
  </si>
  <si>
    <t>设完成后：1、资产权属归村集体所有，由村集体落实专人管护；2、改善桑园镇四合村二组（叶家沟）千亩魔芋产业种植和运输，服务周边农田56亩，提升农业种植水平；3、带动16户53人脱贫户、监测户增收。</t>
  </si>
  <si>
    <t>通过务工形式，计划带动16户脱贫户、监测户，预计户均增收200元以上。</t>
  </si>
  <si>
    <t>45万/公里</t>
  </si>
  <si>
    <t>带动农户8户28人增收</t>
  </si>
  <si>
    <t>受益农户8户26人，其中受益脱贫人口3户8人</t>
  </si>
  <si>
    <t>2026年度西乡县桑园镇火地沟村二组白杨池农业产业路硬化建设项目</t>
  </si>
  <si>
    <t>改建火地沟村水库桥头至白杨池梁顶农田服务专用硬化道路，全长3000米，路面宽度3.5米、厚度18厘米，解决粮食及雷竹运输困难。</t>
  </si>
  <si>
    <t>桑园镇火地沟村</t>
  </si>
  <si>
    <t>项目为村集体资产，权属归村集体所有，村集体明确资产管护责任人。涉及土地310亩，其中农户土地160亩、村集体产业发展雷竹土地150亩，建成后将有效解决36户107人的种植运输难题（含受益脱贫户15户42人）。</t>
  </si>
  <si>
    <t>道路公益性为主，建设期间周围群众以务工形式增加收入。</t>
  </si>
  <si>
    <t>改建硬化道路3000米、宽3.5米、厚度18厘米</t>
  </si>
  <si>
    <t>带动农户36户107人，农作物增收
，产业发展。</t>
  </si>
  <si>
    <t>受益农户36户107人，其中受益脱贫户15户42人，村集体595户，1706人</t>
  </si>
  <si>
    <t>2026年度西乡县桑园镇七一村产业道路硬化建设项目</t>
  </si>
  <si>
    <t>对桑园镇七一村陈家沟、陈家湾、李家榜、下前沟道路硬化3公里 宽度3.5米、厚18厘米。</t>
  </si>
  <si>
    <t>项目形成资产属于公益性资产，建设完成后，资产权属归村集体所有，村集体明确资产管护责任人。有效带动生产、提高土地生产效益、降低生产成本、保障粮食安全。通行效率较硬化前提升70%；改善344户生产生活条件，其中受益脱贫户93户，提高农作物玉米，水稻，中药材等约100亩农业生产质量。</t>
  </si>
  <si>
    <t>通过务工形式，计划带动15户脱贫户、监测户，预计户均增收300元以上。</t>
  </si>
  <si>
    <t>七一村陈家沟、陈家湾、李家榜、下前沟道路硬化3公里 宽度3.5米、厚18厘米。</t>
  </si>
  <si>
    <t>预计生产效率提升20％，带动当地群众年增收1000元</t>
  </si>
  <si>
    <t>受益农户1132人，其中受益脱贫人口343人。</t>
  </si>
  <si>
    <t>2026年度西乡县桑园镇火地沟村产业桥建设项目</t>
  </si>
  <si>
    <t>在桑园镇火地沟村二组和湾垃圾房处建设农田服务配套产业桥一座，桥梁长8米、宽3.5米、高3.5米，便于农业机械进出。</t>
  </si>
  <si>
    <t>项目属村集体公益性资产，建成后权属归村集体，村集体明确资产管护责任人，产业桥辐射农田150亩，针对性解决农田的机械化耕作难题及产业发展交通制约，直接惠及13户39人（含受益脱贫户5户15人）。</t>
  </si>
  <si>
    <t>通过务工形式，计划带动5户脱贫户、监测户，预计户均增收200元以上。</t>
  </si>
  <si>
    <t>产业桥一座，桥梁长8米、宽3.5米、高3.5米。</t>
  </si>
  <si>
    <t>10万/座</t>
  </si>
  <si>
    <t>带动农户13户39人耕作便利</t>
  </si>
  <si>
    <t>受益农户13户39人，其中受益脱贫户5户15人</t>
  </si>
  <si>
    <t>2026年度西乡县桑园镇七一村产业桥建设项目</t>
  </si>
  <si>
    <t>在桑园镇七一村一组、六组、三组建设农田服务配套产业桥4座，桥梁长20米、宽3.5米、高3.5米，便于农业机械进出。</t>
  </si>
  <si>
    <t>项目属村集体公益性资产，建成后权属归村集体，村集体明确资产管护责任人，产业桥辐射农田200亩，针对性解决农田的机械化耕作难题及产业发展交通制约，直接惠及60户180人（含受益脱贫户15户45人）。</t>
  </si>
  <si>
    <t>带动周边群众务工，增加工资性收入。提高土地流转率，减少撂荒地，使农户户均增收300元。</t>
  </si>
  <si>
    <t>产业桥4座，桥梁长20米、宽3.5米、高3.5米</t>
  </si>
  <si>
    <t>带动经济增长，带动60户农户年增收1000元，其中脱贫户31户。</t>
  </si>
  <si>
    <t>受益农户182人，其中受益脱贫人口93人</t>
  </si>
  <si>
    <t>2026年度西乡县桑园镇北沟村五亩大田至土地梁水库坎产业道路建设项目</t>
  </si>
  <si>
    <t>硬化道路宽3.5米，厚18厘米混凝土路面1.9公里，同步实施档函和涵板桥两座。</t>
  </si>
  <si>
    <t>项目属于公益性资产，建设完成后，资产权属归村集体所有，村集体明确资产管护责任人。通过项目实施可提升产业发展和便于群众耕种，受益农户75户290人其中脱贫户监测户8户11人。</t>
  </si>
  <si>
    <t>通过项目实施可提升产业发展和便于群众耕种</t>
  </si>
  <si>
    <t>受益农户36户138人，其中受益脱贫户14户44人</t>
  </si>
  <si>
    <t>2026年西乡县桑园镇四坪村黄岗岭雷竹园产业道路建设项目</t>
  </si>
  <si>
    <t>改建硬化产业路2.5公里，宽3.0米，厚18厘米，同步实施档函。</t>
  </si>
  <si>
    <t>项目属于公益性资产，建设完成后，资产权属归村集体所有，村集体明确资产管护责任人。通过项目实施可受益280户889人（其中脱贫户监测户55户213人）600亩雷竹园产业发展。</t>
  </si>
  <si>
    <t>本村务工人员达20余人，预计户增收600元以上。</t>
  </si>
  <si>
    <t>产业路2.5公里，宽3.0米，厚18厘米，同步实施档函。</t>
  </si>
  <si>
    <t>40万/公里</t>
  </si>
  <si>
    <t>保障600亩雷竹园产业发展，户均增收500元</t>
  </si>
  <si>
    <t>受益农户280户890人，其中受益脱贫人口55户213人</t>
  </si>
  <si>
    <t>2026年西乡县峡口镇井坝村一组产业道路硬化工程</t>
  </si>
  <si>
    <t>硬化井坝村一组道路两条2.472公里，其中小沟产业路1.18公里，宽3米；烂沟产业路1.292公里，宽3米，同步实施涵挡配套设施。</t>
  </si>
  <si>
    <t>项目属于公益性资产，建设完成后，资产权属归村集体所有，村集体明确资产管护责任人。改善500亩的茶园生产交通条件，促进餐饮、住宿等产业发展，其中受益农户140户410人，脱贫户11户39人。</t>
  </si>
  <si>
    <t>改善群众产业发展交通困难</t>
  </si>
  <si>
    <t>硬化井坝村一组产业道路两条，长2.472公里，宽3米</t>
  </si>
  <si>
    <t>≤128万元</t>
  </si>
  <si>
    <t>改善500亩的茶园生产交通困难，促进餐饮、住宿等产业发展，其中受益农户140户410人，脱贫户11户39人。</t>
  </si>
  <si>
    <t>2026年西乡县峡口镇江塝村五组刺沟产业路硬化工程</t>
  </si>
  <si>
    <t>硬化道路宽3米，厚18厘米的道路1.25公里，同步实施涵挡配套设施</t>
  </si>
  <si>
    <t>项目属于公益性资产，建设完成后，资产权属归村集体所有，村集体明确资产管护责任人，改善28户108人生产生活条件，其中受益脱贫户9户27人。</t>
  </si>
  <si>
    <t>硬化3米宽18厘米厚水泥混凝土路面1.25公里</t>
  </si>
  <si>
    <t>硬化泥混凝土路面1.25公里</t>
  </si>
  <si>
    <t>≤62万元</t>
  </si>
  <si>
    <t>改善28户108人生产生活条件，其中受益脱贫户9户27人。</t>
  </si>
  <si>
    <t>受益农户28户108人，其中受益脱贫户9户27人</t>
  </si>
  <si>
    <t>2026年西乡县峡口镇麻柳村冷水鱼养殖基地产业路硬化工程</t>
  </si>
  <si>
    <t>硬化二组冷水鱼养殖基地产业道路宽3.5米，厚18厘米混凝土路面0.6公里；</t>
  </si>
  <si>
    <t>项目属于公益性资产，建设完成后，资产权属归村集体所有，村集体明确资产管护责任人。通过项目实施改善麻柳村冷水鱼养殖及40亩粮油生产的交通条件，受益农户180户589人，其中脱贫户（三类人群）172户568人。</t>
  </si>
  <si>
    <t>改善群众产业生产条件</t>
  </si>
  <si>
    <t>硬化3.5米宽18厘米厚水泥混凝土路面0.6公里</t>
  </si>
  <si>
    <t>水泥混凝土路面0.6公里</t>
  </si>
  <si>
    <t>项目总投入≤30万元</t>
  </si>
  <si>
    <t>促进冷水鱼产业发展，带动增收100元以上；同时改善群众40亩农田生产交通条件。</t>
  </si>
  <si>
    <t>受益农户180户589人，其中脱贫户（三类人群）172户568人。</t>
  </si>
  <si>
    <t>2026年西乡县峡口镇左溪村冷水鱼养殖基地产业路硬化工程</t>
  </si>
  <si>
    <t>硬化冷水鱼养殖基地产业道路613米，宽3.5米-5.5米，其中宽3.5米道路248米，5.5米宽道路365米，同步实施涵挡配套实施</t>
  </si>
  <si>
    <t>项目属于公益性资产，建设完成后，资产权属归村集体所有，村集体明确资产管护责任人。通过项目实施改善麻柳村冷水鱼养殖的交通条件，受益脱贫户、监测户200户594人，</t>
  </si>
  <si>
    <t>群众通过进场务工、收益分红，带动群众增收</t>
  </si>
  <si>
    <t>完成613米道路硬化，改善冷水鱼养殖基地生产条件</t>
  </si>
  <si>
    <t>完成613米道路硬化</t>
  </si>
  <si>
    <t>项目总投入≤44万元</t>
  </si>
  <si>
    <t>受益脱贫户、监测户户200户594人，</t>
  </si>
  <si>
    <t>2026年西乡县峡口镇天池村三组邓家河产业道路硬化工程</t>
  </si>
  <si>
    <t>硬化天池村三组邓家河产业道路，3.0米宽，水泥混凝土路面长1.38公里。</t>
  </si>
  <si>
    <t>峡口镇天池村</t>
  </si>
  <si>
    <t>改善三组群众27户118人生产生活条件及交通困难，其中受益脱贫户27户118人。</t>
  </si>
  <si>
    <t>硬化3.5米宽，18厘米厚水泥混凝土路面1.38公里。</t>
  </si>
  <si>
    <t>硬化混凝土路面1.38公里</t>
  </si>
  <si>
    <t>项目总投入≤62万元</t>
  </si>
  <si>
    <t>改善群众生产生活条件受益群众118余人</t>
  </si>
  <si>
    <t>2026年西乡县峡口镇渔河村四组棋盘梁产业路硬化工程</t>
  </si>
  <si>
    <t>硬化四组棋盘梁产业路1.6公里，宽3米，厚18厘米混泥，同步实施涵挡配套设施。</t>
  </si>
  <si>
    <t>项目属于公益性资产，建设完成后，资产权属归村集体所有，村集体明确资产管护责任人。带动30余户更好的发展种植养殖产业，促进农户增收</t>
  </si>
  <si>
    <t>改善群众生产生活条件，促进产业发展</t>
  </si>
  <si>
    <t>硬化3米宽18厘米厚水泥混凝土路面1.6公里</t>
  </si>
  <si>
    <t>硬化混泥凝土路面1.6公里</t>
  </si>
  <si>
    <t>项目总投入≤72万元</t>
  </si>
  <si>
    <t>够解决十余户农户出行难的问题，带动三十余户更好的发展种植养殖产业，促进农户增收。</t>
  </si>
  <si>
    <t>2026年西乡县峡口镇圈腰村一组段家沟产业道路改造硬化项目</t>
  </si>
  <si>
    <t>硬化道路宽3.5米，厚18厘米混凝土路面0.8公里；</t>
  </si>
  <si>
    <t>改善21户75人的交通困难，其中受益脱贫户4户10人。项目属于公益性资产，建设完成后，资产权属归村集体所有，村集体明确资产管护责任人。</t>
  </si>
  <si>
    <t>硬化3.5米宽18厘米厚水泥混凝土路面0.8公里</t>
  </si>
  <si>
    <t>硬化混泥凝土路面0.8公里</t>
  </si>
  <si>
    <t>项目总投入≤40万元</t>
  </si>
  <si>
    <t>改善21户75人的交通困难，其中受益脱贫户4户10人。</t>
  </si>
  <si>
    <t>2026年西乡县峡口镇峡口社区五组产业道路硬化项目</t>
  </si>
  <si>
    <t>硬化五组产业道路宽3.5米、厚18厘米混凝土路面2.6公里。</t>
  </si>
  <si>
    <t>峡口镇峡口社区</t>
  </si>
  <si>
    <t>改善126户生产交通条件，其中受益脱贫户30户88人。项目属于公益性资产，建设完成后，资产权属归村集体所有，村集体明确资产管护责任人。</t>
  </si>
  <si>
    <t>硬化宽3.5米、厚18厘米混凝土路面2.6公里。</t>
  </si>
  <si>
    <t>硬化混凝土路面2.6公里。</t>
  </si>
  <si>
    <t>项目总投入≤140万元</t>
  </si>
  <si>
    <t>改善126户生产交通条件，其中受益脱贫户30户88人。</t>
  </si>
  <si>
    <t>2026年西乡县大河镇河西村产业路拓宽建设项目</t>
  </si>
  <si>
    <t>拓宽二组石板坪至尽头沟常文全住处产业路长2.3公里，宽3.5米，新建浆砌片石挡墙75立方米。</t>
  </si>
  <si>
    <t>1.项目形成资产属于公益性资产，建设完成后，资产权属归村集体所有，村集体明确资产管护责任人。2.通过项目实施计划改善26户75人，其中脱贫户、监测户21户69人生产生活出行条件。</t>
  </si>
  <si>
    <t>通过项目实施计划改善26户75人，其中脱贫户、监测户21户69人生产生活出行条件。</t>
  </si>
  <si>
    <t>改善26户75人生产生活出行条件</t>
  </si>
  <si>
    <t>受益脱贫户21户69人</t>
  </si>
  <si>
    <t>2026年度西乡县大河镇大河社区产业路硬化建设项目</t>
  </si>
  <si>
    <t>硬化二组关子岭至吴家山道路长1.5公里，宽3.5米，厚18厘米。</t>
  </si>
  <si>
    <t>1.项目形成资产属于公益性资产，建设完成后，资产权属归村集体所有，村集体明确资产管护责任人。2.通过项目实施计划改善89户295人，其中受益脱贫户30户113人生产生活出行条件。</t>
  </si>
  <si>
    <t>通过项目实施计划改善89户295人，其中受益脱贫户30户113余人生产生活出行条件。</t>
  </si>
  <si>
    <t>2026年度大河镇大河社区产业路硬化建设项目</t>
  </si>
  <si>
    <t>项目总投入68万元。</t>
  </si>
  <si>
    <t>改善89户295人生产生活条件</t>
  </si>
  <si>
    <t>2026年西乡县白勉峡镇十字路村南山片产业道路硬化项目</t>
  </si>
  <si>
    <t>硬化南山片产业路2公里，宽3.5米，厚0.18米。</t>
  </si>
  <si>
    <t>财政投资形成资产属于公益性资产，建设完成后，资产权属归村集体所有，村集体明确资产管护责任人。带动100亩烤烟发展，保障群众增收。受益农户70户210人，受益脱贫户20户60人。</t>
  </si>
  <si>
    <t>带动100亩烤烟发展，保障群众增收。受益农户70户210人，受益脱贫户20户60人。</t>
  </si>
  <si>
    <t>硬化产业路2公里，带动100亩烤烟发展，保障群众增收。受益农户70户210人，受益脱贫户20户60人</t>
  </si>
  <si>
    <t>硬化产业路2公里</t>
  </si>
  <si>
    <t>带动100亩烤烟发展</t>
  </si>
  <si>
    <t>受益农户70户210人，受益脱贫户20户60人</t>
  </si>
  <si>
    <t>2026年双河村四组中梁烤烟路基拓宽增加排水渠工程</t>
  </si>
  <si>
    <t>拓宽砂石路2.5公里，路基4.5米。路基侧面新建土质边沟，2.5公里、宽0.4米，埋涵管两处。</t>
  </si>
  <si>
    <t>财政投资形成资产属于公益性资产，建设完成后，资产权属归村集体所有，村集体明确资产管护责任人。通过拓宽路基和增加排水沟，提升道路通行能力和防洪排涝能力，从而保障烤烟生产顺利进行，促进当地农业发展。受益农户1035人，其中脱贫户监测户336人。</t>
  </si>
  <si>
    <t>改善中梁50亩烤烟运输，保证了烟叶顺利采收。稳定烟农经济收入。受益农户1035人，其中脱贫户监测户336人。</t>
  </si>
  <si>
    <t>拓宽砂石路2.5公里，路基4.5米。路基侧面新建土质边沟，2.5公里、宽0.4米，埋涵管两处。改善中梁50亩烤烟运输，保证了烟叶顺利采收。稳定烟农经济收入。受益农户1035人，其中脱贫户监测户336人。</t>
  </si>
  <si>
    <t>通过拓宽路基和增加排水沟，提升道路通行能力和防洪排涝能力，从而保障烤烟生产顺利进行，促进当地农业发展，增加农户收入。</t>
  </si>
  <si>
    <t>受益农户1035人，其中脱贫户监测户336人。</t>
  </si>
  <si>
    <t>2026年度西乡县白勉峡镇五间房村产业路改建工程</t>
  </si>
  <si>
    <t>五间房村一组李兴华门前至牛岭山3.5米宽、7公里长的砂石路</t>
  </si>
  <si>
    <t>财政投资形成资产属于公益性资产，建设完成后，产权归属村集体所以，村集体明确资产管护责任人。促进本村200烤烟及中药材发展，带动群众增收。受益农户54户162人，其中受益脱贫户15户52人。</t>
  </si>
  <si>
    <t>提高村集体经济收入，增加农户收入</t>
  </si>
  <si>
    <t>新建3.5米宽、7公里长的砂石路。提高村集体经济收入，增加农户收入。受益农户54户162人，其中受益脱贫户15户52人。</t>
  </si>
  <si>
    <t>五间房村一组李兴华门前至牛岭山3.5米宽、7公里长的砂石路。</t>
  </si>
  <si>
    <t>促进本村200烤烟及中药材发展，带动群众增收。</t>
  </si>
  <si>
    <t>受益农户54户162人，其中受益脱贫户15户52人</t>
  </si>
  <si>
    <t>2026年度西乡县白勉峡镇三岔河村三岔河村肉牛养殖基地产业道路硬化项目</t>
  </si>
  <si>
    <t>硬化二组宝观石至村肉牛养殖场1.2公里宽3.5米，厚18厘米，含排水渠。</t>
  </si>
  <si>
    <t>白勉峡镇三岔河村三岔河村</t>
  </si>
  <si>
    <t>财政投资形成资产属于公益性资产，建设完成后，产权归属村集体所有，村集体明确资产管护责任人。改善年出栏200头肉牛规模养厂基础设施，保障饲料及产品运输，提升肉牛存栏数。受益农户54户162人，其中受益脱贫户15户52人。</t>
  </si>
  <si>
    <t>改善年出栏200头肉牛规模养厂基础设施，保障饲料及产品运输，提升肉牛存栏数。</t>
  </si>
  <si>
    <t>硬化长1.2公里，宽3.5米，厚18厘米水泥路面（含排水渠）。改善年出栏200头肉牛规模养厂基础设施，保障饲料及产品运输，提升肉牛存栏数，村经济合作社年增收2.5万元。受益户266户706人，其中脱贫户100户283人</t>
  </si>
  <si>
    <t>硬化长1.2公里，宽3.5米，厚18厘米水泥路面（含排水渠）。</t>
  </si>
  <si>
    <t>改善年出栏200头肉牛规模养厂基础设施，保障饲料及产品运输，提升肉牛存栏数，村经济合作社年增收2.5万元。</t>
  </si>
  <si>
    <t>受益户266户706人，其中脱贫户100户283人</t>
  </si>
  <si>
    <t>2026年度西乡县白勉峡镇马家湾村一组产业路硬化建设项目</t>
  </si>
  <si>
    <t>硬化一组大河坝至丁及安猪场、杨先万羊场，道路硬化1.2公里3.5米宽，厚18厘米。</t>
  </si>
  <si>
    <t>财政投资形成资产属于公益性资产，建设完成后，产权归属村集体所有，村集体明确资产管护责任人。改善一组年出栏千头规模养猪场和500只养羊厂的基础设施，解决养殖场和200亩中药材基地的饲料及肥料的运输问题，为产业提质增效。受益户110户335人，其中脱贫户40户122</t>
  </si>
  <si>
    <t>改善一组年出栏千头规模养猪场和500只养羊厂的基础设施，解决养殖场和200亩中药材基地的饲料及肥料的运输问题，为产业提质增效。受益户110户335人，其中脱贫户40户122</t>
  </si>
  <si>
    <t>硬化长1.2公里、3.5米宽、厚18厘米水泥路面。改善一组年出栏千头规模养猪场和500只养羊厂的基础设施，解决养殖场和200亩中药材基地的饲料及肥料的运输问题，为产业提质增效。受益户110户335人，其中脱贫户40户122</t>
  </si>
  <si>
    <t>硬化长1.2公里、3.5米宽、厚18厘米水泥路面。</t>
  </si>
  <si>
    <t>改善一组年出栏千头规模养猪场和500只养羊厂的基础设施，解决养殖场和200亩中药材基地的饲料及肥料的运输问题，为产业提质增效。</t>
  </si>
  <si>
    <t>受益户110户335人，其中脱贫户40户122人</t>
  </si>
  <si>
    <t>2026年度西乡县白勉峡镇火石滩村农业产业园外周道路硬化项目</t>
  </si>
  <si>
    <t>二组村委会至兴林食用菌产业道路硬化500米，宽3.5米，厚18厘米。四组兰沟桥至蚕室道路硬化200米，宽3.5米，厚18厘米。</t>
  </si>
  <si>
    <t>财政投资形成资产属于公益性资产，建设完成后，产权归属村集体所有，村集体明确资产管护责任人。改善青储饲料加工、食用菌产业园区及蚕室基础条件，提升原材料及产品运输，为产业提质增效。受益户78户245人，其中脱贫户21户65人，户均增收500元</t>
  </si>
  <si>
    <t>改善青储饲料加工、食用菌产业园区及蚕室基础条件，提升原材料及产品运输，为产业提质增效。受益户78户245人，其中脱贫户21户65人，户均增收500元。</t>
  </si>
  <si>
    <t>二组村委会至兴林食用菌产业道路硬化500米，宽3.5米，厚18厘米。四组兰沟桥至蚕室道路硬化200米，宽3.5米，厚18厘米。改善青储饲料加工、食用菌产业园区及蚕室基础条件，提升原材料及产品运输，为产业提质增效。受益户78户245人，其中脱贫户21户65人，户均增收500元</t>
  </si>
  <si>
    <t>项目总投入32万元</t>
  </si>
  <si>
    <t>脱贫户21户，户均增收500元</t>
  </si>
  <si>
    <t>受益农户78户245人，其中受益脱贫户21户65人</t>
  </si>
  <si>
    <t>设计使用年限10年</t>
  </si>
  <si>
    <t>2026年西乡县白勉峡镇双庙村产业配套设施</t>
  </si>
  <si>
    <t xml:space="preserve">
1、戴家坪维修砂石路，长2公里，宽4米；
2、马家山维修砂石路，长2.5公里，宽4米。维修管涵7处。</t>
  </si>
  <si>
    <t>财政投资形成公益性资产归村集体所有，由村集体负责资产后续管护。促进本村中药材产业发展，提升群众收入。受益脱贫户14户</t>
  </si>
  <si>
    <t>通过收益分红等形式，计划带动14户监测户</t>
  </si>
  <si>
    <t>改建砂石路4.5公里，带动14户监测户</t>
  </si>
  <si>
    <t>改建砂石路4.5公里</t>
  </si>
  <si>
    <t>3万元/每公里</t>
  </si>
  <si>
    <t>带动14户监测户</t>
  </si>
  <si>
    <t>2026年西乡县子午镇三花石社区一组罗家山产业路</t>
  </si>
  <si>
    <t>一组罗家山至蚕棚产业路硬化，长600米，宽3.5米，厚18水泥路</t>
  </si>
  <si>
    <t>子午镇三花石社区</t>
  </si>
  <si>
    <t>财政投资形成经营性资产归村集体所有，由村集体负责资产后续管护。村集体所得收益的70%按差异化分配要求，分配给脱贫户和监测户。通过务工、分红等形式，计划带动113户脱贫户、监测户户均增收300元。</t>
  </si>
  <si>
    <t>通过收益分红等形式，计划带动113户脱贫户、监测户，户均增收300元.</t>
  </si>
  <si>
    <t>对罗家山产业道路硬化600米，发展蚕桑产业，壮大集体经济</t>
  </si>
  <si>
    <t>带动113户户农户，户均增收300元.</t>
  </si>
  <si>
    <t>受益农户113户</t>
  </si>
  <si>
    <t>2026年度西乡县私渡镇红星村农业产业路建设项目</t>
  </si>
  <si>
    <t>新建农业产业路3条，长4.8KM，宽3.5M，修建涵洞2处，直径100CM，共计四米；铺设涵管5处，其中直径40CM，共计20米。</t>
  </si>
  <si>
    <t>1.项目形成资产属于公益性资产。建设完成后，资产权属归村集体所有，村集体明确资产管护责任人。2.通过项目实施改善中药材及粮食共计537亩产业交通条件。项目建成后带动受益群众108户276人脱贫户、监测户39户112人。</t>
  </si>
  <si>
    <t>带动农户108户276人保障160亩农田增收。</t>
  </si>
  <si>
    <t>受益脱贫户、监测户112人。</t>
  </si>
  <si>
    <t>2026年度西乡县私渡镇潘坝村一组至三组产业道路拓宽项目</t>
  </si>
  <si>
    <t>将潘坝村一组北沟口至潘坝村三组陈开友门前长2.6公里道路拓宽至3.5米。</t>
  </si>
  <si>
    <t>1.项目形成资产属于公益性资产，建设完成后，资产权属归村集体所有，村集体明确资产管护责任人。2.通过项目实施，提升潘坝村一组至三组农户生产生活条件，并带动养殖场年出栏生猪5000头的生产运输条件，受益农户59户174人，其中脱贫户23户48人。</t>
  </si>
  <si>
    <t>提升农户生产生活条件，受益农户59户174人，其中脱贫户23户48人。</t>
  </si>
  <si>
    <t>长2.6公里道路拓宽至3.5米。</t>
  </si>
  <si>
    <t>项目总投入22万元</t>
  </si>
  <si>
    <t>带动脱贫户23户48人增收。</t>
  </si>
  <si>
    <t>受益脱贫户23户，带动企业长效发展。</t>
  </si>
  <si>
    <t>2026年西乡县私渡镇四柏村三组产业路拓宽工程</t>
  </si>
  <si>
    <t>将四柏村三组长4.5公里产业路拓宽至3.5米。</t>
  </si>
  <si>
    <t>1.财政投资形成公益性资产归村集体所有，村集体负责资产后续管护。2通过项目实施可改善中药材及粮食共计74亩的交通运输条件，受益农户农户57户204人，其中监测户、脱贫户11户28人。</t>
  </si>
  <si>
    <t>长4.5公里产业路拓宽至3.5米。</t>
  </si>
  <si>
    <t>总投入20万元。</t>
  </si>
  <si>
    <t>改善74亩农田的交通运输条件</t>
  </si>
  <si>
    <t>2026年度西乡县杨河镇中雨村产业路硬化项目</t>
  </si>
  <si>
    <t>对中雨村三组至堰口镇三坪村硬化产业路3公里、宽3.5米；对中雨村二组硬化产业路200米、宽3.5米。</t>
  </si>
  <si>
    <t>杨河镇中雨村</t>
  </si>
  <si>
    <t>1.项目属于公益性资产，资产归村集体所有，由村集体明确资产管护责任人；2.通过项目建设，解决中雨村生猪、肉牛养殖大户3户，300亩蔬菜种植的运输瓶颈，降低生产成本，促进产业增效。3.受益农户125户425人，其中脱贫户监测户56户179人。</t>
  </si>
  <si>
    <t>1.项目属于公益性资产，资产归村集体所有，由村集体明确资产管护责任人；2.通过项目建设，解决中雨村生猪、肉牛养殖大户3户，300亩蔬菜种植的运输瓶颈，降低生产成本，促进产业增效。3.受益农户425人，其中脱贫户监测户179人。</t>
  </si>
  <si>
    <t>中雨村三组至堰口镇三坪村硬化产业路3公里、宽3.5米；对中雨村二组硬化产业路200米、宽3.5米。</t>
  </si>
  <si>
    <t>受益农户125户425人，其中脱贫户监测户56户179人。</t>
  </si>
  <si>
    <t>通过项目建设，解决中雨村生猪、肉牛养殖大户3户，300亩蔬菜种植的运输瓶颈，降低生产成本，促进产业增效。3.受益农户425人，其中脱贫户监测户179人。</t>
  </si>
  <si>
    <t>2026年度西乡县高川镇大树村产业路建设项目</t>
  </si>
  <si>
    <t>建设大树村八组至南峰骊羊养殖场砂石产业路4公里，宽4米，配套涵管5处，挡墙6处（共350立方米）等设施.</t>
  </si>
  <si>
    <t>高川镇大树村</t>
  </si>
  <si>
    <t>项目形成资产属于公益性资产，建设完成后，资产权属归村集体所有。通过项目实施改善农户生产发展条件，受益农户173户520人（脱贫户101户308人）</t>
  </si>
  <si>
    <t>通过项目实施受益农户173户520人（脱贫户101户308人）</t>
  </si>
  <si>
    <t>大树8组至南峰丽羊养殖场产业路建设4公里，宽4米，涵管5处，挡墙6处350立方等配套基础设施。</t>
  </si>
  <si>
    <t>高川镇</t>
  </si>
  <si>
    <t>2026年度西乡县高川镇大树村三组茶园内道路硬化工程</t>
  </si>
  <si>
    <t>硬化产业路长1.6公里，宽3.5米，厚18厘米，配套涵管2处等设施。</t>
  </si>
  <si>
    <t>项目形成资产属于公益性资产，建设完成后，资产权属归村集体所有。通过项目实施改善农户生产发展条件，受益农户150户420人（脱贫户120户350人）。</t>
  </si>
  <si>
    <t>通过项目实施受益农户150户420人（脱贫户120户350人）</t>
  </si>
  <si>
    <t>硬化宽3.5米，长1.6公里，厚18厘米的道路3千米，配套涵管2处</t>
  </si>
  <si>
    <t>2026年度西乡县高川镇陈家沟村至高桥村产业路项目</t>
  </si>
  <si>
    <t>新建陈家沟村至高桥村砂石产业路2公里，宽4米，配套5处涵管等设施。</t>
  </si>
  <si>
    <t>高川镇陈家沟村六组</t>
  </si>
  <si>
    <t>项目形成资产属于公益性资产，建设完成后，由村集体负责资产后续管护。通过项目实施改善农户生产发展条件，受益241户650人（其中脱贫户102户312人）</t>
  </si>
  <si>
    <t>通过项目实施改善农户生产发展条件，受益241户650人（其中脱贫户102户312人）</t>
  </si>
  <si>
    <t>新建陈家沟村6组至高桥村9组通村产业道路2公里，路面宽度4米，涵管5处。</t>
  </si>
  <si>
    <t>2026年度西乡县高川镇周家河村烤烟基地产业路修复工程</t>
  </si>
  <si>
    <t>周家河村一组通村通组道路起点土地庙至马永全通组道路修复破损面板，硬化长700米，宽3.5米</t>
  </si>
  <si>
    <t>高川镇周家河村</t>
  </si>
  <si>
    <t>项目形成资产属于公益性资产，建设完成后，资产权属归村集体所有。通过项目实施改善农户生产发展条件，受益76户392人（其中脱贫户32户78人）户均收益100元。</t>
  </si>
  <si>
    <t>通过项目实施改善农户生产发展条件，受益76户392人（其中脱贫户32户78人）户均收益100元。</t>
  </si>
  <si>
    <t>保障农户出行安全，促进产业发展</t>
  </si>
  <si>
    <t>2026年度西乡县高川镇大树村产业（砂石）路建设项目</t>
  </si>
  <si>
    <t>建设大树村委会至大坪砂石产业路4.8公里，4米宽；配套3处涵管、3处挡墙（总长共45米，高度2米）等设施。</t>
  </si>
  <si>
    <t>项目形成资产属于公益性资产，建设完成后，资产权属归村集体所有。通过项目实施改善农户生产发展条件，受益农户农户85户380人，脱贫户63户251人）</t>
  </si>
  <si>
    <t>通过项目实施受益农户农户85户380人，脱贫户63户251人）</t>
  </si>
  <si>
    <t>建设产业砂石路4.8公里，4米宽，三处涵管，挡墙三处45米，高度2米</t>
  </si>
  <si>
    <t>2026年度西乡县城南街道泾洋村养殖产业路改造项目</t>
  </si>
  <si>
    <t>1.原水泥路全长1310米，路面宽3.5米，破损路面拆除重建700米，基层为5%水泥碎石稳定层，路面为4.0MPa水泥路面；线路优化重建长100米；新建会车道5道；
2.路基防护新建M7.5浆砌石挡墙长度420米，墙高0.5-3.0米；
3.新建路边混凝土排水沟长1000米，断面尺寸0.4*0.4米；新建D400预制混凝土排水涵管7道，每道长6米；新建排水涵洞一座，尺寸1.2*1.2米，配套上下游导流墙等；
4.新建安全防护波形护栏长1000米。</t>
  </si>
  <si>
    <t>项目形成资产属于公益性资产，建设完成后，资产权属归村集体所有，村集体明确资产管护责任人。项目建成后提升51户156人(其中受益脱贫人口4户13人)出行道路通畅，改善群众生产生活条件</t>
  </si>
  <si>
    <t>项目建成后提升51户156人(其中受益脱贫人口4户13人)出行道路通畅，改善群众生产生活条件</t>
  </si>
  <si>
    <t>2026年度西乡县城南街道桥房村五组畜牧产业路硬化项目</t>
  </si>
  <si>
    <t>在桥房村五组王永富梁上硬化3.5米宽18厘米厚水泥混凝土路面1公里。</t>
  </si>
  <si>
    <t>项目形成公益性资产归村集体所有，由村集体负责资产后续管护。通过项目实施，巩固提升军旺养殖场和赵旺养殖场的运输出行问题。受益农户20户45人人，其中受益脱贫人口4户5人</t>
  </si>
  <si>
    <t>受益农户20户45人人，其中受益脱贫人口4户5人。</t>
  </si>
  <si>
    <t>硬化3.5米宽18厘米厚水泥混凝土路面1公里</t>
  </si>
  <si>
    <t>硬化泥混凝土路面1公里</t>
  </si>
  <si>
    <t>2026年度西乡县城南街道水东社区现代农业种植示范园区砂石路硬化项目</t>
  </si>
  <si>
    <t>在二组水东现代农业种植示范园区硬化道路长1500米宽3.5米，厚0.18米混凝土路面。</t>
  </si>
  <si>
    <t>项目建成为公益性，资产归社区集体所有，社区集体明确资产管护责任人，通过项目实施，解决改善种植示范园区生产条件，方便500亩土地种植生产，受益农户40户130人，其中脱贫户监测户10户35人。</t>
  </si>
  <si>
    <t>通过项目实施，解决改善种植示范园区生产条件，方便500亩土地种植生产，受益农户40户130人，其中脱贫户监测户10户35人。</t>
  </si>
  <si>
    <t>硬化道路长1500米，宽3.5米，厚0.18米水泥路</t>
  </si>
  <si>
    <t>水东现代化农业种植示范园区生产路1500米宽3.5米砂石路硬化.</t>
  </si>
  <si>
    <t>项目总投入95万元</t>
  </si>
  <si>
    <t>2026年度西乡县城南街道五渠村食用菌基地产业路硬化项目</t>
  </si>
  <si>
    <t>硬化二组食用菌基地道产业路2160平方米、厚18厘米的混凝土道路。</t>
  </si>
  <si>
    <t>1.项目形成资产属于公益性资产，建设完成后，资产权属归村集体所有，村集体明确资产管护责任人。2.项目建成后提升46户120人(其中受益脱贫人口10户22人)出行道路通畅，改善群众生产生活条件，促进农户增收</t>
  </si>
  <si>
    <t>项目建成后提升46户120人(其中受益脱贫人口10户22人)出行道路通畅，改善群众生产生活条件，促进农户增收</t>
  </si>
  <si>
    <t>完成硬化道路480米，路面宽4.5米、厚18厘米的混凝土道路</t>
  </si>
  <si>
    <t>硬化道路480米，路面宽4.5米、厚18厘米的混凝土道路</t>
  </si>
  <si>
    <t>带动农户46户120人增收</t>
  </si>
  <si>
    <t>受益农户46户120人，其中受益脱贫人口10户22人</t>
  </si>
  <si>
    <t>2026年度西乡县柳树镇丰河村茶园道路硬化项目</t>
  </si>
  <si>
    <t>新建新建2.5米宽的硬化路280米、3.5米宽的硬化路890米，厚度18厘米；配套道路涵管、护坎、排水渠等。</t>
  </si>
  <si>
    <t>通过道路建设，改善丰河茶园生产条件，带动农户60户155人入园务工，其中脱贫户8户26人。</t>
  </si>
  <si>
    <t>带动当地群众入园务工、企业增产增效</t>
  </si>
  <si>
    <t>2.5米宽道路280米，3.5米宽道路890米。</t>
  </si>
  <si>
    <t>受益农户60户155人，其中脱贫户8户26人</t>
  </si>
  <si>
    <t>可持续</t>
  </si>
  <si>
    <t>2026年西乡县峡口镇水磨村茶产业路建设项目</t>
  </si>
  <si>
    <t>硬化五组产业路两条，3米宽，18厘米厚 共计1.7公里。跨度9米宽3米的便民桥一座，修建步道2公里。</t>
  </si>
  <si>
    <t>改善69户224人的交通困难，其中受益脱贫户54户213人。项目属于公益性资产，建设完成后，资产权属归村集体所有，村集体明确资产管护责任人。</t>
  </si>
  <si>
    <t>硬化五组产业路两条，3米宽，18厘米厚 共计1.7公里。跨度9米宽3米的便民桥一座，修建步道2公里</t>
  </si>
  <si>
    <t>3米宽道路1.7公里，跨度9米宽3米的便民桥一座，修建步道2公里。</t>
  </si>
  <si>
    <t>项目总投入≤125万元</t>
  </si>
  <si>
    <t>改善69户224人的交通困难，其中受益脱贫户54户213人</t>
  </si>
  <si>
    <t>2026年度西乡县两河口镇柏树垭村产业路建设项目</t>
  </si>
  <si>
    <t>新建3米宽18厘米厚茶园道路1540米，配套修建涵管、护坎、波形护栏等。</t>
  </si>
  <si>
    <t>1.项目属于公益性资产，建设完成后，资产权属归村集体所有，村集体明确资产管护责任人。2.通过项目实施改善23户75人的交通困难，其中受益脱贫户7户18人。</t>
  </si>
  <si>
    <t>3米宽道路1541米。</t>
  </si>
  <si>
    <t>项目总投资110万元</t>
  </si>
  <si>
    <t>受益农户23户，其中脱贫户7户</t>
  </si>
  <si>
    <t>④农村供水保障设施建设</t>
  </si>
  <si>
    <t>⑤农村电网建设（通生产用电、提高综合电压和供电可靠性）</t>
  </si>
  <si>
    <t>⑥数字乡村建设（信息通信基础设施建设、数字化、智能化建设等）</t>
  </si>
  <si>
    <t>①农村卫生厕所改造（公共厕所）</t>
  </si>
  <si>
    <t>2026年度西乡县城北街道十里村公共厕所改造项目</t>
  </si>
  <si>
    <t>十里六组60平方米的公共厕所进行改建</t>
  </si>
  <si>
    <t>项目形成资产属于公益性资产，建设完成后，资产权属归村集体所有，村集体明确资产管护责任人。开展活动方便群众约363户966人，其中受益监测户、脱贫户36户77人。</t>
  </si>
  <si>
    <t>改善群众生活便于开展活动及日常使用</t>
  </si>
  <si>
    <t>对现有公用旱厕进行拆除重建，新建为标准化的卫生公厕</t>
  </si>
  <si>
    <t>受益农户363户966人，其中受益脱贫户36户77人</t>
  </si>
  <si>
    <t>2026年度西乡县白龙塘镇朱家垭村公共厕所建设工程</t>
  </si>
  <si>
    <t>新建建筑面积32平米公共厕所一座及配套设施</t>
  </si>
  <si>
    <t>项目形成资产属于公益性资产，建设完成后，资产权属归村集体所有，村集体明确资产管护责任人，改善提升村组公共卫生和人居环境条件条件，受益农户217户617人其中受益脱贫户和监测户185人。</t>
  </si>
  <si>
    <t>改善群众生活条件</t>
  </si>
  <si>
    <t>新建公共厕所一座及配套设施</t>
  </si>
  <si>
    <t>建筑面积32平米公共厕所一座及配套设施</t>
  </si>
  <si>
    <t>项目总投入23万元</t>
  </si>
  <si>
    <t>保障217户617人及游客公共服务</t>
  </si>
  <si>
    <t>受益农户217户617人及游客</t>
  </si>
  <si>
    <t>2026年度西乡县骆家坝镇钟家沟村集镇公厕建设项目</t>
  </si>
  <si>
    <t>建设钟家沟新街公厕1处，建筑面积27㎡。</t>
  </si>
  <si>
    <t>项目形成资产属于公益性资产归村集体所有，村集体明确资产管护责任人。通过项目实施改善环境质量，提升人居环境。受益农户80户173人，其中脱贫户43户99人</t>
  </si>
  <si>
    <t>建设钟家沟新街集镇公厕1处，建筑面积27㎡。</t>
  </si>
  <si>
    <t>改善环境质量，提升人居环境。</t>
  </si>
  <si>
    <t>受益农户80户173人，其中脱贫户43户99人</t>
  </si>
  <si>
    <t xml:space="preserve">2026年度西乡县堰口镇二郎村新建公厕项目
</t>
  </si>
  <si>
    <t>新建公厕长8米，宽5米，40平米</t>
  </si>
  <si>
    <t>项目形成资产属于公益性资产，建设完成后，资产权属归村集体所有，村集体明确资产管护责任人。二郎村新建公厕一座方便农户445户1360人，其中受益脱贫户、监测户129户439人</t>
  </si>
  <si>
    <t>改善群众生活环境条件</t>
  </si>
  <si>
    <t>方便农户445户，1360人</t>
  </si>
  <si>
    <t>2026年度西乡县堰口镇韩岭村乡村环境卫生提升项目</t>
  </si>
  <si>
    <t>韩岭村卫生厕所改造1处，安装卫生厕所蹲便8处，及附属设施管道铺设。</t>
  </si>
  <si>
    <t>改善群众居住生活条件</t>
  </si>
  <si>
    <t>材料费5.5万元，人工费2.5万元</t>
  </si>
  <si>
    <t>受益农户518户1528人，其中受益脱贫户监测户139户399人</t>
  </si>
  <si>
    <t>1528人</t>
  </si>
  <si>
    <t>139户399人</t>
  </si>
  <si>
    <t>2026年西乡县堰口镇司上社区新建公厕项目</t>
  </si>
  <si>
    <t>新建公共厕所1座40平方米，解决社区周边公共卫生问题</t>
  </si>
  <si>
    <t>改善人居环境</t>
  </si>
  <si>
    <t>新建公共厕所1座40平方米，</t>
  </si>
  <si>
    <t>受益农户1000户3500人，其中受益脱贫户340户1200人</t>
  </si>
  <si>
    <t>2026年西乡县堰口镇堰口社区公共厕所建设项目</t>
  </si>
  <si>
    <t>项目形成资产属于公益性资产，建设完成后，资产权属归村集体所有，村集体明确资产管护责任人。解决老街、移民安置区居民680户2650人公共卫生问题。</t>
  </si>
  <si>
    <t>改善群众公共卫生条件</t>
  </si>
  <si>
    <t>提升老街、移民安置区居民公共卫生</t>
  </si>
  <si>
    <t>2026年度西乡县白勉峡镇双庙村公共厕所建设项目</t>
  </si>
  <si>
    <t>新建30平方公共卫生厕所。</t>
  </si>
  <si>
    <t xml:space="preserve">财政投资形成的公益性资产归村集体所有，由村集体负责资产后续管护。改善改善群众生产生活条件，提升人居环境整治。受益农户39户126人，其中受益脱贫户24户75人。
</t>
  </si>
  <si>
    <t>改善改善群众生产生活条件，提升人居环境整治。受益农户39户126人，其中受益脱贫户24户75人。</t>
  </si>
  <si>
    <t>新建30平方米公共卫生厕所一座。改善改善群众生产生活条件，提升人居环境整治。受益农户39户126人，其中受益脱贫户24户75人。</t>
  </si>
  <si>
    <t>新建30平方公共卫生厕所</t>
  </si>
  <si>
    <t>总投资18万元</t>
  </si>
  <si>
    <t>受益农户39户126人，其中受益脱贫户24户75人</t>
  </si>
  <si>
    <t>②农村污水治理</t>
  </si>
  <si>
    <t>2026年度西乡县城北街道进站路社区人居环境提升雨污管网集中排放处理项目</t>
  </si>
  <si>
    <t>新建雨污集中管网集中排放2条及配套井室（其中六组王沟，七组贺家沟）共2160米，主管道采用300mm波纹管、其他采200mmPVC管.</t>
  </si>
  <si>
    <t>城北街道进站路社区</t>
  </si>
  <si>
    <t>财政投资形成公益性资产，建设完成后归村集体所有，村集体明确资产后续管护责任人。项目实施可改善48户156人生产生活条件，其中受益脱贫户11户23人。</t>
  </si>
  <si>
    <t>安装污水主管道2条，共计长2160米</t>
  </si>
  <si>
    <t>项目建设时长预计≤6个月</t>
  </si>
  <si>
    <t>项目总投入39万元</t>
  </si>
  <si>
    <t>改善群众生产生活条件，提升农户人居环境。</t>
  </si>
  <si>
    <t>有效提升48户156人生产生活条件，其中受益脱贫户11户23人。</t>
  </si>
  <si>
    <t>2026年度西乡县城北街道莲花社区7组连接6组生活污水处理管道工程</t>
  </si>
  <si>
    <t>污水管道3000米
检查井40个，管子直径140</t>
  </si>
  <si>
    <t>项目属于公益性资产，建设完成后，资产权属归莲花社区所有，村集体明确资产管护责任人。项目建成后可改善26户76人生产生活条件，其中受益脱贫户3户8人。</t>
  </si>
  <si>
    <t>改善群众污水排污</t>
  </si>
  <si>
    <t>污水管道3000米</t>
  </si>
  <si>
    <t>120元/米</t>
  </si>
  <si>
    <t>受益农户26户76人，其中受益脱贫人口3户8人</t>
  </si>
  <si>
    <t>2026年度西乡县城南街道泾洋村雨污管网集中排放处理项目</t>
  </si>
  <si>
    <t>泾洋村三至五组新建三格式雨污处理池40立方6座、100立方3座、350立方1座、110PVC水管9926米、200波纹管3219米、300波纹管170米、500波纹管747.5米、检查井86座、导流池250座。</t>
  </si>
  <si>
    <t>项目形成资产属于公益性资产，建设完成后，资产权属归村集体所有，村集体明确资产管护责任人，改善590户1530人(其中受益脱贫户及监测户90户261人)生态环境，提升群众生活质量。</t>
  </si>
  <si>
    <t>改善农村生态环境，提升群众生活质量，增加群众幸福感，改善590户1530人(其中受益脱贫户及监测户90户261人)生态环境，提升群众生活质量。</t>
  </si>
  <si>
    <t>泾洋村三至五组新建三格式雨污处理池40立方6座、100立方3座、350立方1座、110PVC水管9926米、200波纹管3219米、300波纹管170米、500波纹管747.5米、检查井86座、导流池250座</t>
  </si>
  <si>
    <t>项目总投入276万元</t>
  </si>
  <si>
    <t>改善590户1530人(其中受益脱贫户及监测户90户261人)生态环境，提升群众生活质量。</t>
  </si>
  <si>
    <t>2026年度西乡县城南街道中渡社区农村环境整治项目</t>
  </si>
  <si>
    <t>中渡社区四组新建污水渠400米，埋设直径60波纹管，防护栏200米，新建检查井10座。</t>
  </si>
  <si>
    <t>城南街道中渡社区</t>
  </si>
  <si>
    <t>项目形成资产属于公益性资产，建设完成后，资产权属归社区集体所有，社区集体明确资产管护责任人。保障42户126人(其中受益脱贫人口3户8人)，确保居民群众生产生活及正常污水排放。</t>
  </si>
  <si>
    <t>保障42户126人(其中受益脱贫人口3户8人)，确保居民群众生产生活及正常污水排放。</t>
  </si>
  <si>
    <t>新建污水渠400米，埋设直径60波纹管，新建检查井10座。</t>
  </si>
  <si>
    <t>污水渠400米，埋设直径60波纹管，新建检查井10座</t>
  </si>
  <si>
    <t>解决42户126人生活污水排放问题</t>
  </si>
  <si>
    <t>受益农户42户126人，其中受益脱贫人口3户8人</t>
  </si>
  <si>
    <t>2026年度西乡县白龙塘镇碾子沟村二组雨污管网、挡墙等工程</t>
  </si>
  <si>
    <t>①排污管道2段，总计110m长，内径60cm，采用承插式预制混凝土管道。②边坡防护浆砌石挡墙，总高4.2m（含基础0.7m），墙顶宽0.6m、面坡坡比1:0.35，基础退台宽0.3m，基础底宽2.15m，挡墙总长212m。③挡墙坡脚处配套排水渠，采用C20混凝土现浇，净空50×50cm，壁厚（渠底）均为10cm，排水渠总长212m。④配套小建筑物：浆砌砖沉沙池2座：净空尺寸：长90cm×宽70cm×深100cm，壁厚24砖墙，底板C20混凝土15cm，顶面设置安全防护不锈钢网格；浆砌砖检查井2座，采用定型图集D=1000mm类型。</t>
  </si>
  <si>
    <t>项目形成资产属于公益性资产，建设完成后，资产权属归村集体所有，村集体明确资产管护责任人，改善提升村组公共卫生和人居环境条件条件，受益农户42户147人，其中受益脱贫户14户44人</t>
  </si>
  <si>
    <t>受益农户42户147人，其中受益脱贫户14户44人</t>
  </si>
  <si>
    <t>③农村垃圾治理</t>
  </si>
  <si>
    <t>2026年西乡县杨河镇人居环境提升项目</t>
  </si>
  <si>
    <t>为全镇14个村（社区）配备车载式自卸垃圾转运箱200个，尺寸：长2米、宽1.5米、高1米。</t>
  </si>
  <si>
    <t>项目属于公益性资产，资产归村集体所有，由村集体负责资产管护责任。解决杨河镇14个村（社区）生产生活垃圾转运，改善全镇12000户32000人生产生活条件及满意度，改善村容村貌。</t>
  </si>
  <si>
    <t>改善全镇12000户32000人生产生活条件及满意度，改善村容村貌。</t>
  </si>
  <si>
    <t>购置垃圾转运箱200个。</t>
  </si>
  <si>
    <t>项目总投资80万元。</t>
  </si>
  <si>
    <t>2026年度西乡县茶镇茶镇村村容村貌提升项目</t>
  </si>
  <si>
    <t>在1、4、7、8、9组分别投放20个垃圾箱、150个垃圾桶，配备一辆垃圾转运车将其转运至茶镇垃圾转运站。</t>
  </si>
  <si>
    <t>1.财政投资形成固定性资产归村集体所有，由村集体负责资产后续管护。3、该项目实施后提高群众生活环境。3.解决全村5个村民小组400余户生活垃圾无害化处理，提升村容村貌。</t>
  </si>
  <si>
    <t>解决全村5个村民小组400余户生活垃圾无害化处理。</t>
  </si>
  <si>
    <t>投资30万元</t>
  </si>
  <si>
    <t>2026年度西乡县高川镇人居环境提升项目</t>
  </si>
  <si>
    <t>高川镇18个村（社区）共购置90个垃圾箱，每个村（社区）放置5个垃圾箱</t>
  </si>
  <si>
    <t>目形成资产属于公益性资产，建设完成后，资产权属归村集体所有。通过项目实施改善农户生产生活条件，受益农户371户1041人（其中脱贫户193户508人）。</t>
  </si>
  <si>
    <t>通过项目实施改善农户生产生活条件，受益农户371户1041人（其中脱贫户193户508人）。</t>
  </si>
  <si>
    <t>在高川镇18个村（社区）共购置90个垃圾箱，每个村（社区）放置5个垃圾箱</t>
  </si>
  <si>
    <t>④村容村貌提升</t>
  </si>
  <si>
    <t>2026年度西乡县城北街道余家山村一组至四组人居环境综合整治建设项目</t>
  </si>
  <si>
    <t>1、余家山村一组、四组安装太阳能路灯120盏,5300元/盏（其中一组50盏，四组70盏）安装灯杆6m高、太阳能电池板120W。     2、农户聚居区基本绿化1500平米。</t>
  </si>
  <si>
    <t>项目属于公益性资产，建设完成后，资产权属归集体所有，村集体明确资产管护责任人，通过项目实施改善510户1530人其中脱贫户45户135人农户生产生活，保障群众出行安全。</t>
  </si>
  <si>
    <t>改善农户人居环境，解决出行安全。</t>
  </si>
  <si>
    <t>完成村内主干道路以及移民安置点共2.98公里的路灯安装</t>
  </si>
  <si>
    <t>2.98公里安装路灯计划25米/1盏</t>
  </si>
  <si>
    <t>村内主干道路以及移民安置点共2.98公里，安装路灯计划25米/1盏，改善农户人居环境，解决群众出行安全。</t>
  </si>
  <si>
    <t>2026年度西乡县骆家坝镇钟家沟村人居环境整治提升项目</t>
  </si>
  <si>
    <t>对村委会周边环境进行整治提升，搭建杂物收纳设施50套，安装储物架。</t>
  </si>
  <si>
    <t>财政投资形成经营性资产归村集体所有，由村集体负责资产后续管护，村合作社负责运营。村集体所得收益的70%按差异化分配要求，分配给脱贫户和监测户。通过务工、分红等形式，受益农户,78户205人，其中脱贫户监测户53户130人。</t>
  </si>
  <si>
    <t>村集体经济年收益预计0.7万元</t>
  </si>
  <si>
    <t>受益农户,78户205人，其中脱贫户监测户53户130人。</t>
  </si>
  <si>
    <t>2026年西乡县峡口镇峡口社区老集镇改造工程</t>
  </si>
  <si>
    <t>排水渠清淤400m,新建排水渠500米，排水管600米，给水管500米，雨水检查井25座，雨水箅子84座，修补破损人行道50㎡。</t>
  </si>
  <si>
    <t>提升峡口社区一、二、三组265户795人的生产生活环境和交通条件，其中受益脱贫户38户44人，监测户10户30人。项目属于公益性资产，建设完成后，资产权属归村集体所有，村集体明确资产管护责任人。</t>
  </si>
  <si>
    <t>排水渠清淤400m,新建排水渠500米，排水管600米，给水管500米，雨水检查井25座，雨水箅子84座。修补破损人行道50㎡。</t>
  </si>
  <si>
    <t>≤60万元</t>
  </si>
  <si>
    <t>项目属于公益性资产，建设完成后，资产权属归村集体所有，村集体明确资产管护责任人。</t>
  </si>
  <si>
    <t>提升社区一、二、三组265户795人的生产生活环境和交通条件，其中受益脱贫户38户44人，监测户10户30人。</t>
  </si>
  <si>
    <t>2026年度西乡县峡口镇天池村环境整治项目</t>
  </si>
  <si>
    <t>在天池梁休息区修建50㎡旅游公厕一处，配套水电等基础设施，铺设供水管道1.5公里。</t>
  </si>
  <si>
    <t>1、项目属于公益性资产，建设完成后，资产权属归社区集体所有，村集体明确资产管护责任人。2.通过项目实施巩固提升人居环境，改变辖区脏乱差旧貌，受益群众322户874人，其中脱贫户、监测户135户433人，同时方便峡大路过往行人及游客如厕，提高辖区群众人居环境舒适度和群众满意度。</t>
  </si>
  <si>
    <t>改善群众人居环境，提升群众生活幸福指数</t>
  </si>
  <si>
    <t>修建50㎡旅游公厕一处，配套水电等设施，铺设供水管道1.5公里。</t>
  </si>
  <si>
    <t>在天池梁休息区修建50㎡旅游公厕一处，配套水电等设施，铺设供水管道1.5公里。</t>
  </si>
  <si>
    <t>40万</t>
  </si>
  <si>
    <t>改善村庄环境，带动经济发展</t>
  </si>
  <si>
    <t>受益群众322户874人，其中脱贫户、监测户135户433人</t>
  </si>
  <si>
    <t>2026年西乡县峡口镇文溪村人居环境提升项目</t>
  </si>
  <si>
    <t>修建公厕一座40平方米；对文溪村七组安置点至马营电站堰头实施人居环境提升815米，道路两侧基本绿化（栽植香橼树）、维修破损花池500平方米；新建网格人行步道240平方米；安装太阳能路灯60盏。</t>
  </si>
  <si>
    <t>峡口镇文溪村</t>
  </si>
  <si>
    <t>项目属于公益性资产，建设完成后，资产权属归村集体所有，村集体明确资产管护责任人。通过享受实施改善农户人居环境;受益农户417户1252人，其中脱贫户及监测户177户513人</t>
  </si>
  <si>
    <t>提升居住环境水平</t>
  </si>
  <si>
    <t>项目总投入≤95万</t>
  </si>
  <si>
    <t>茶旅融合带动经济发展，改善人居环境，推动二三产业发展</t>
  </si>
  <si>
    <t>受益农户417户1252人，其中脱贫户及监测户177户513人</t>
  </si>
  <si>
    <t>2026年西乡县大河镇楼房村人居环境提升建设项目</t>
  </si>
  <si>
    <t>1.新建D40矩形排水渠800米，修复破损路面300平方米，新建浆砌石挡墙200立方米；2.安装6米高太阳能路灯40盏。3.硬化道路长500米、宽3.5米、厚18厘米。</t>
  </si>
  <si>
    <t>1.项目形成资产属于公益性资产，建设完成后，资产权属归村集体所有，村集体明确资产管护责任人。2.项目实施后，计划改善90户271人生产生活条件，其中脱贫户监测户50户155人。</t>
  </si>
  <si>
    <t>项目实施后，计划改善90户271人生产生活条件，其中脱贫户监测户50户155人。</t>
  </si>
  <si>
    <t>改善90户271人生产生活条件</t>
  </si>
  <si>
    <t>受益脱贫户、监测户50户155人</t>
  </si>
  <si>
    <t>2026年西乡县大河镇南坪村人居环境提升建设项目</t>
  </si>
  <si>
    <t>1.新建20立方米污水池一座，PE50型管长500米，2.安装6米高太阳能路灯20盏。</t>
  </si>
  <si>
    <t>大河镇南坪村</t>
  </si>
  <si>
    <t>1.项目形成资产属于公益性资产，建设完成后，资产权属归村集体所有，村集体明确资产管护责任人。2.项目实施后，计划改善60户170人生产生活条件，其中脱贫户监测户30户60人。</t>
  </si>
  <si>
    <t>项目实施后，计划改善60户170人生产生活条件，其中脱贫户监测户30户60人。</t>
  </si>
  <si>
    <t>改善60户170人环境卫生及生活生产条件</t>
  </si>
  <si>
    <t>受益脱贫户、监测户30户60人。</t>
  </si>
  <si>
    <t>2026年西乡县大河镇亢家坡村人居环境提升建设项目</t>
  </si>
  <si>
    <t>1.安装6米高太阳能路灯30盏；2.新建挡土墙500立方米。</t>
  </si>
  <si>
    <t>1.项目形成资产属于公益性资产，建设完成后，资产权属归村集体所有，村集体明确资产管护责任人。2.项目实施后，计划改善47户120人生产生活条件，其中脱贫户监测户15户45人。</t>
  </si>
  <si>
    <t>项目实施后，计划改善47户120人生产生活条件，其中脱贫户监测户15户45人。</t>
  </si>
  <si>
    <t>改善47户120人环境卫生及生活生产条件</t>
  </si>
  <si>
    <t>受益脱贫户、监测户15户45人。</t>
  </si>
  <si>
    <t>2026年度西乡县私渡镇龙门村人居环境整治项目</t>
  </si>
  <si>
    <t>对龙门村一组至向家坪进行路面修复与硬化、排水系统改造、并安装太阳能路灯20盏。</t>
  </si>
  <si>
    <t>1.财政投资形成公益性资产归村集体所有，村集体负责资产后续管护。2通过项目实施可改善提升村组人居环境条件，受益农户320户1280人，其中监测户、脱贫户74户185人。</t>
  </si>
  <si>
    <t>总投入50万元。</t>
  </si>
  <si>
    <t>改善沿线住户的生活质量，促进辖区产业发展，提高农户生活质量。</t>
  </si>
  <si>
    <t>受益农户1280人，其中受益脱贫人口185人</t>
  </si>
  <si>
    <t>2026年度西乡县私渡镇潘坝村四组人居环境提升建设项目</t>
  </si>
  <si>
    <t>潘坝村四组廷水集镇安装太阳能路灯50盏，300米街道环境整治提升，铺设污水管道1公里，修建污水收集处理设施一处，容积300立方米。</t>
  </si>
  <si>
    <t>1.项目形成资产属于公益性资产，建设完成后，资产权属归村集体所有，村集体明确资产管护责任人。2.通过项目实施，提升村组人居环境条件，受益农户115户362人，其中脱贫户（含监测户）41户69人。</t>
  </si>
  <si>
    <t>改善村容村貌、人居环境、生产生活条件，促进产业发展。</t>
  </si>
  <si>
    <t>安装太阳能路灯50盏，更换行道树150棵，铺设污水管道1公里，修建污水收集处理设施一处，容积300立方米。</t>
  </si>
  <si>
    <t>基础设施建设投入120万元</t>
  </si>
  <si>
    <t>方便115户农户出行，提高群众生活质量。</t>
  </si>
  <si>
    <t>受益脱贫户41户。</t>
  </si>
  <si>
    <t>2026年度西乡县城南街道五渠村人居环境整治项目</t>
  </si>
  <si>
    <t>在五渠村五组新建直径1200×1200mm排洪管涵170米，路灯80盏，高80cm水泥预制栅栏1600米，维修混凝土道路400米，路面宽4.5米厚18厘米，浆砌片石50立方米，Φ500波纹下水管道300米，观察井14个，配套排水工程及基本绿化200平米。</t>
  </si>
  <si>
    <t>1、项目形成资产属于公益性资产，建设完成后，资产权属归村集体所有，村集体明确资产管护责任人。2、项目建成后提升161户408人(其中受益脱贫人口9户30人)人居环境，提高群众生产生活及出行条件。</t>
  </si>
  <si>
    <t>项目建成后提升161户408人(其中受益脱贫人口9户30人)人居环境，提高群众生产生活及出行条件。</t>
  </si>
  <si>
    <t>新建直径1200×1200mm排洪管涵170米，路灯80盏，高80cm水泥预制栅栏1600米，维修混凝土道路400米，路面宽4.5米厚18厘米，浆砌片石50立方米，Φ500波纹下水管道300米，观察井14个，配套排水工程及基本绿化200平米。</t>
  </si>
  <si>
    <t>新建直径1200×1200mm排洪管涵170米，路灯80盏，高80cm水泥预制栅栏1600米，维修混凝土道路400米，路面宽4.5米厚18厘米，浆砌片石50立方米，Φ500波纹下水管道300米，观察井14个，配套排水工程及基本绿化200平米。基本绿化200平米。</t>
  </si>
  <si>
    <t>①学校建设或改造（含幼儿园）</t>
  </si>
  <si>
    <t>②村卫生室标准化建设</t>
  </si>
  <si>
    <t>③农村养老设施建设（养老院、幸福院、日间照料中心）</t>
  </si>
  <si>
    <t>④公共照明设施</t>
  </si>
  <si>
    <t>2026年度西乡县城北街道青龙村路灯改造工程</t>
  </si>
  <si>
    <t>路灯改造提升80盏</t>
  </si>
  <si>
    <t>项目属于公益性资产，建设完成后，资产权属归青龙村所有，村集体落实资产管护责任人。通过项目实施，受益农户800户2100人，其中受益脱贫户180户480人。使青龙村村民出行方便获得安全感。</t>
  </si>
  <si>
    <t>提升800户2100人生活质量</t>
  </si>
  <si>
    <t>受益农户800户2100人，其中受益脱贫户180户480人</t>
  </si>
  <si>
    <t>2026年度西乡县城北街道附溪社区通村道路路灯安装工程</t>
  </si>
  <si>
    <t xml:space="preserve">
将军路涵洞至茅草盖路灯安装60盏
7--10组组内道路路灯安装240盏</t>
  </si>
  <si>
    <t>项目属于集体资产，建设完成后，资产权属归集体所有，村集体落实资产管护责任人。项目建设将军路涵洞至茅草盖路灯安装60盏，7--10组组内道路路灯安装240盏，预计改善868户2221人生产生活条件，其中受益脱贫户100户283人</t>
  </si>
  <si>
    <t>安装7米高太阳能路灯300盏</t>
  </si>
  <si>
    <t>0.3万/盏</t>
  </si>
  <si>
    <t>受益农户868户生产生活条件，其中受益脱贫户108户</t>
  </si>
  <si>
    <t>2026年度西乡县白龙塘镇刘院村路灯建设项目</t>
  </si>
  <si>
    <t>刘院村民居住集中点和二组安置点安装路灯55盏</t>
  </si>
  <si>
    <t>项目形成资产属于公益性资产，建设完成后，资产权属归村集体所有，村集体明确资产管护责任人。改善群众生活条件，受益农户200户610人，其中受益脱贫户和监测户57户146人。</t>
  </si>
  <si>
    <t>改善村民居住生活条件，提升村容村貌，受益农户200户610人，其中受益脱贫人口57户146人</t>
  </si>
  <si>
    <t>新建太阳能路灯55盏</t>
  </si>
  <si>
    <t>项目总投入16.5万元</t>
  </si>
  <si>
    <t>改善村民居住生活条件</t>
  </si>
  <si>
    <t>2026年度西乡县白龙塘镇丰宁村路灯建设项目</t>
  </si>
  <si>
    <t>丰宁村中刘路二组至四组安装村组路灯60盏</t>
  </si>
  <si>
    <t>项目形成资产属于公益性资产，建设完成后，资产权属归村集体所有，村集体明确资产管护责任人。改善群众生活条件，受益农户260户740人，其中受益脱贫户和监测户196人。</t>
  </si>
  <si>
    <t>改善村民居住生活条件，提升村容村貌，受益农户260户740人</t>
  </si>
  <si>
    <t>丰宁村二组至四组安装路灯60盏</t>
  </si>
  <si>
    <t>2026年度西乡县白龙塘镇贯溪村路灯安装项目</t>
  </si>
  <si>
    <t>贯溪村七组王底下至贯溪湾、安嘈至坪上、贯溪湾至后头沟共计路灯安装60盏</t>
  </si>
  <si>
    <t>项目形成资产属于公益性资产，建设完成后，资产权属归村集体所有，村集体明确资产管护责任人。改善群众生活条件，受益农户262户653人，其中受益脱贫户和监测户163人。</t>
  </si>
  <si>
    <t>改善村民居住生活条件，提升村容村貌，受益农户262户653人。</t>
  </si>
  <si>
    <t>三组、四组、七组60盏路灯安装</t>
  </si>
  <si>
    <t>2026年度西乡县骆家坝镇路灯安装项目</t>
  </si>
  <si>
    <t>1.在松树村境内安装路灯，计划安装7米高太阳能路灯90盏。2.大兴村境内安装7米高太阳能路灯202盏。3.骆镇社区境内沿线安装7米高太阳能路灯60盏；4.钟家沟村境内安装7米高太阳能110盏。</t>
  </si>
  <si>
    <t>骆家坝镇骆镇社区、松树村、大兴村、钟家沟村</t>
  </si>
  <si>
    <t>该项目实施的资产为公益性资产，形成的资产权属归村集体所有，由村集体明确管护资产责任人。通过项目实施有效改善村容村貌，提升村人居环境，受益农户695户2074人，其中脱贫户186户551人。</t>
  </si>
  <si>
    <t>改善群众生产生活条件提升乡村人居环境</t>
  </si>
  <si>
    <t>在骆家坝镇骆镇社区、松树村、大兴村和钟家沟村境内安装7米高太阳能路灯462盏</t>
  </si>
  <si>
    <t>7米高太阳能路灯462盏</t>
  </si>
  <si>
    <t>项目总投入138.6万元</t>
  </si>
  <si>
    <t>受益农户695户2074人，其中脱贫户186户551人</t>
  </si>
  <si>
    <t>2026年度西乡县沙河镇马踪滩村道路路灯安装项目</t>
  </si>
  <si>
    <t>一组、四组、五组、六组安装太阳能路灯50盏</t>
  </si>
  <si>
    <t>1.财政投资形成资产为公益性资产，归村集体所有，由村集体负责资产后续管护落实管护责任人；2.该项目实施能提升人居环境，改善农户生产生活条件；3.项目受益农户235户，其中脱贫户71户。</t>
  </si>
  <si>
    <t>完成太阳能路灯安装。</t>
  </si>
  <si>
    <t>安装太阳能路灯50盏</t>
  </si>
  <si>
    <t>提升人居环境，改善农户生产生活条件</t>
  </si>
  <si>
    <t>受益农户235户630人，其中脱贫户71户209人。</t>
  </si>
  <si>
    <t>2026年度西乡县沙河镇毛垭村人居环境提升项目</t>
  </si>
  <si>
    <t>三组安装太阳能路灯36盏，新建公共厕所1座。</t>
  </si>
  <si>
    <t>1.财政投资形成资产为公益性资产，归村集体所有，由村集体负责资产后续管护落实管护责任人；2.该项目实施能提升人居环境，改善农户生产生活条件；3.受益农户654户1760人，其中受益脱贫人口135户375人。</t>
  </si>
  <si>
    <t>改善提升村容村貌</t>
  </si>
  <si>
    <t>完成太阳能路灯、公共厕所建设。</t>
  </si>
  <si>
    <t>项目总投资67万元</t>
  </si>
  <si>
    <t>受益农户654户1760人，其中受益脱贫人口135户375人</t>
  </si>
  <si>
    <t>2026年度西乡县两河口镇路灯安装项目</t>
  </si>
  <si>
    <t>红花村一组共安装50盏太阳能路灯；简槽村村口至张家湾2200米路安装40盏路灯；松花村一、三、四、五组共安装30盏路灯</t>
  </si>
  <si>
    <t>项目属于公益性资产，建设完成后，资产权属归村集体所有，村集体明确资产管护责任人。受益人口150人/34户，其中脱贫户15户/68人，带动34户/150人农收入增收。</t>
  </si>
  <si>
    <t>安装200盏太阳能路灯</t>
  </si>
  <si>
    <t>路灯120盏</t>
  </si>
  <si>
    <t>总投资36万元</t>
  </si>
  <si>
    <t>改善494户1512人的交通及生活中的困难</t>
  </si>
  <si>
    <t>提升人居环境</t>
  </si>
  <si>
    <t>2026年度西乡县两河口镇两河口社区路灯安装项目</t>
  </si>
  <si>
    <t>两河口社区一组（斩龙庙）二组（河坝队、天灯包）三组小学门口至华厂，五组猪厂，住户密集需要安装路灯160盏</t>
  </si>
  <si>
    <t>项目属于公益性资产，建设完成后，资产权属归村集体所有，村集体明确资产管护责任人。改善社区农户生产生活条件。受益农户290户920人，其中受益脱贫人口86户366人</t>
  </si>
  <si>
    <t>需安装路灯约160盏</t>
  </si>
  <si>
    <t>受益农户290户920人，其中受益脱贫人口86户366人</t>
  </si>
  <si>
    <t>2026年度西乡县堰口镇二郎村新安装路安装项目</t>
  </si>
  <si>
    <t>安装路灯30个</t>
  </si>
  <si>
    <t>项目形成资产属于公益性资产，建设完成后，资产权属归村集体所有，村集体明确资产管护责任人。二郎村道路道安装路灯30个，方便农户使用提升村容村貌，受益农户445户1360人，其中受益脱贫户、监测户129户439人</t>
  </si>
  <si>
    <t>改善群众生活环境条件方便农户445户1360人。</t>
  </si>
  <si>
    <t>路段总长1.5公里，安装路灯30个</t>
  </si>
  <si>
    <t>项目总投入54万元</t>
  </si>
  <si>
    <t>2026年度西乡县堰口镇马桑村人居环境整治项目</t>
  </si>
  <si>
    <t xml:space="preserve">
马桑村二组塘坊旅游厕所维修40平方米、更换马桑村阴湾移民点、塘坊移民点、油坊湾移民点路灯63个  </t>
  </si>
  <si>
    <t>项目总投资41万元</t>
  </si>
  <si>
    <t>改善农村生产生活条件</t>
  </si>
  <si>
    <t>2026年西乡县堰口镇牟家庄村通村路灯安装项目</t>
  </si>
  <si>
    <t>在本村一组、二组、三组及安置点安装路灯50盏</t>
  </si>
  <si>
    <t>堰口镇牟家庄村</t>
  </si>
  <si>
    <t>提升全村村容村貌整体效果，方便一、二、三组群众233户，其中脱贫户60户的出行</t>
  </si>
  <si>
    <t>每盏路灯2000元</t>
  </si>
  <si>
    <t>2026年度西乡县堰口镇堰塘湾村路灯安装项目</t>
  </si>
  <si>
    <t>国道入口-村委会-集中安置点共2.6公里安装节能路灯50盏</t>
  </si>
  <si>
    <t>项目形成资产属于公益性资产，建设完成后，资产权属归村集体所有，村集体明确资产管护责任人。保障全村261户797人出行安全。</t>
  </si>
  <si>
    <t>受益农户261户797人，其中受益脱贫人口100户304人</t>
  </si>
  <si>
    <t>2026年西乡县茶镇十二岭村、渔丰村路灯安装项目</t>
  </si>
  <si>
    <t>十二岭村移民安置点及集中居住区安装路灯50盏，渔丰村集中居住点安装路灯30盏，共计80盏。</t>
  </si>
  <si>
    <t>茶镇十二岭村、渔丰村</t>
  </si>
  <si>
    <t>1.项目属于公益性资产，建设完成后，资产权属归村集体所有，村集体明确资产管护责任人。2.通过安装路灯，改善1277人433户群众的出行安全，提升村容村貌，</t>
  </si>
  <si>
    <t>项目总投资26万元</t>
  </si>
  <si>
    <t>项目实施后可带动433户农户其中116户脱贫户分红及增收</t>
  </si>
  <si>
    <t>通过项目实施，提高433户农户生活质量</t>
  </si>
  <si>
    <t>2026年度西乡县桑园镇七一村村委会移民点路灯建设项目</t>
  </si>
  <si>
    <t>在桑园镇七一村村委会主干道及移民点安装路灯80盏。</t>
  </si>
  <si>
    <t>项目属村集体所有的公益性资产，建成后权属归村集体，村集体明确资产管护责任人，路灯的建设可改善居民公共环境改善60户生产生活条件，其中收益脱贫户15户45人，</t>
  </si>
  <si>
    <t>项目完工后，路灯使用权归村集体，全村村民平等享受夜间照明服务，直接解决全村出行、劳作、应急灯需求，提升生活便利性。预计户均增收300元以上。</t>
  </si>
  <si>
    <t>完成村委会主干道及移民点安装路灯80盏。</t>
  </si>
  <si>
    <t>完成安装路灯80盏。</t>
  </si>
  <si>
    <t>4000元/盏</t>
  </si>
  <si>
    <t>改善60户生产生活条件，其中收益脱贫户15户45人，提高农业生产质量</t>
  </si>
  <si>
    <t>增强村民的归属感与幸福感、辅助村级治安巡逻，减少夜间治安隐患，为建设“平安乡村”“宜居乡村”提供支撑。</t>
  </si>
  <si>
    <t>200人</t>
  </si>
  <si>
    <t>45人</t>
  </si>
  <si>
    <t>2026年西乡县峡口镇圈腰村、水磨村路灯建设项目</t>
  </si>
  <si>
    <t>安装太阳能路灯110盏（其中圈腰村50盏，水磨村60盏）。</t>
  </si>
  <si>
    <t>峡口镇圈腰村、水磨村</t>
  </si>
  <si>
    <t>项目属村集体所有的公益性资产，建成后权属归村集体，村集体明确资产管护责任人，路灯的建设可改善居民公共环境，受益人数1118人，其中脱贫户监测户701人</t>
  </si>
  <si>
    <t>改善两村的人居环境。</t>
  </si>
  <si>
    <t>项目总投入≤25万元</t>
  </si>
  <si>
    <t>通过该项目实施，有效改善了全村的生态居住环境。</t>
  </si>
  <si>
    <t>受益人数1118人，其中脱贫户监测户701人</t>
  </si>
  <si>
    <t>2026年度西乡县白勉峡镇路灯安装项目</t>
  </si>
  <si>
    <t>白勉峡镇域内村道安装太阳能路灯228盏（其中：五间房村50盏、十字路村55盏、火石滩村30盏、双河村40盏、双庙村23盏、中心村30盏）</t>
  </si>
  <si>
    <t>白勉峡镇五间房村、十字路村、火石滩村、双河村、双庙村、中心村</t>
  </si>
  <si>
    <t>财政投资形成的公益性资产归村集体所有，由村集体负责资产后续管护。保障群众出行安全，提升村容村貌。受益人口1303户3881人，其中脱贫户、监测户483户1593人。</t>
  </si>
  <si>
    <t>保障群众出行安全，提升村容村貌。受益人口1303户3881人，其中脱贫户、监测户483户1593人</t>
  </si>
  <si>
    <t>安装太阳能路灯228盏（其中：五间房村50盏、十字路村55盏、火石滩村30盏、双河村40盏、双庙村23盏、中心村30盏）。受益人口1303户3881人，其中脱贫户、监测户483户1593人</t>
  </si>
  <si>
    <t>安装太阳能路灯228盏（其中：五间房村50盏、十字路村55盏、火石滩村30盏、双河村40盏、双庙村23盏、中心村30盏）</t>
  </si>
  <si>
    <t>受益人口1303户3881人，其中脱贫户、监测户483户1593人</t>
  </si>
  <si>
    <t>2026年度西乡县私渡镇红星村人居环境提升项目</t>
  </si>
  <si>
    <t>在红星村安装太阳能路灯28盏。</t>
  </si>
  <si>
    <t>1.财政投资形成公益性资产归村集体所有，村集体负责资产后续管护。
2.通过项目实施可改善提升村组人居环境条件，受益农户农户376户1162人，其中监测户、脱贫户113户304人。</t>
  </si>
  <si>
    <t>安装太阳能路灯28盏。</t>
  </si>
  <si>
    <t>提高376户群众生活质量，其中受益脱贫人口113户。</t>
  </si>
  <si>
    <t>受益脱贫户、监测户113户。</t>
  </si>
  <si>
    <t>2026年西乡县私渡镇新路村道路环境整治项目</t>
  </si>
  <si>
    <t>新路村二、三、四、五组沿路安装路灯共计40盏，农户居住区基本绿化80平方米。</t>
  </si>
  <si>
    <t>1.财政投资形成公益性资产归村集体所有，村集体负责资产后续管护。2通过项目实施可改善群众生产生活条件，受益农户288户898人，其中监测户、脱贫户60户162人。</t>
  </si>
  <si>
    <t>改善288户，898人生活生产条件。</t>
  </si>
  <si>
    <t>受益农户288户898人，其中受益脱贫人口60户162人</t>
  </si>
  <si>
    <t>2026年度西乡县杨河镇拱桥社区路灯安装提升项目</t>
  </si>
  <si>
    <t>对拱桥社区老集镇至杨河村段、集镇农贸市场、黄杨路段安装太阳能路灯350盏。</t>
  </si>
  <si>
    <t>项目属于公益性资产，资产归村集体所有，由村集体负责资产管护责任。项目建设后改善杨河集镇拱桥社区出行安全，提高群众生活生产条件。收益农户4798人，其中脱贫户及监测户477人。</t>
  </si>
  <si>
    <t>项目建设后改善杨河集镇拱桥社区出行安全，提高群众生活生产条件。收益农户4798人，其中脱贫户及监测户477人。</t>
  </si>
  <si>
    <t>安装路灯350盏。</t>
  </si>
  <si>
    <t>项目总投资80万</t>
  </si>
  <si>
    <t>提高群众生活生产条件。收益农户4798人，其中脱贫户及监测户477人。</t>
  </si>
  <si>
    <t>2026年度西乡县高川镇陈家沟村路灯安装项目</t>
  </si>
  <si>
    <t>在陈家沟村安装太阳能路灯共计80盏。拟选用灯杆高度为6米，光源功率为30W的集成式LED太阳能路灯.</t>
  </si>
  <si>
    <t>高川镇陈家沟村</t>
  </si>
  <si>
    <t>项目形成资产属于公益性资产，建设完成后，资产权属归村集体所有，村集体明确资产管护责任人。通过项目实施改善农户生产生活条件，受益农户301户750人其中脱贫户127户301人。</t>
  </si>
  <si>
    <t>通过项目实施改善农户生产生活条件，受益农户301户750人其中脱贫户127户301人。</t>
  </si>
  <si>
    <t>陈家沟村安装太阳能路灯共计80盏。拟选用灯杆高度为6米，光源功率为30W的集成式LED太阳能路灯</t>
  </si>
  <si>
    <t>2026年度西乡县城南街道中渡社区公共照明设施工程</t>
  </si>
  <si>
    <t>在中渡社区一组新建通村路安装路灯40盏。</t>
  </si>
  <si>
    <t>改善90户232人的夜间出行问题，其中受益脱贫户及监测户3户5人。项目属于公益性资产，建设完成后，资产权属归社区集体所有，社区集体明确资产管护责任人。</t>
  </si>
  <si>
    <t>改善居民居住环境，改善90户232人的夜间出行问题，其中受益脱贫户及监测户3户5人。</t>
  </si>
  <si>
    <t>安装路灯40盏</t>
  </si>
  <si>
    <t>项目总投入10 万元</t>
  </si>
  <si>
    <t>解决90户232人照明问题</t>
  </si>
  <si>
    <t>受益农户90户232人，其中受益脱贫户及监测户3户5人</t>
  </si>
  <si>
    <t>2026年度西乡县城南街道五渠村道路提升项目</t>
  </si>
  <si>
    <t>五渠村一组二组三组四组五组六组道路安装路灯150盏</t>
  </si>
  <si>
    <t>1.项目形成资产属于公益性资产，建设完成后，资产权属归村集体所有，村集体明确资产管护责任人。2.项目建成后提升530户1380人(其中受益脱贫户102户261人)人居环境，改善村容村貌及群众生产生活条件</t>
  </si>
  <si>
    <t>项目建成后提升530户1380人(其中受益脱贫户102户261人)人居环境，改善村容村貌及群众生产生活条件</t>
  </si>
  <si>
    <t>完成一组二组三组四组五组六组道路安装路灯150盏</t>
  </si>
  <si>
    <t>安装150盏路灯</t>
  </si>
  <si>
    <t>项目总投入37.5万元</t>
  </si>
  <si>
    <t>持续使用年限3年</t>
  </si>
  <si>
    <t>⑤开展县乡村公共服务一体化示范创建</t>
  </si>
  <si>
    <t>⑥其他（便民综合服务设施、文化活动广场、体育设施、村级客运站、农村公益性殡葬设施建设）</t>
  </si>
  <si>
    <t>2026年度西乡县城北街道乔山村文化活动广场建设项目</t>
  </si>
  <si>
    <t>乔山村四组新建文化活动广场一处并配置相应活动器材6套</t>
  </si>
  <si>
    <t>项目属于公益性资产，建设完成后，资产权属归村集体所有，村集体明确资产管护责任人。项目新建文化活动广场一处并配置相应活动器材6套，可改善群众生产条件，受益农户99户277人其中受益脱贫户32户106人。</t>
  </si>
  <si>
    <t>提升群众文化活动条件</t>
  </si>
  <si>
    <t>新建文化活动广场约850平方米并配置相应活动器材6套。</t>
  </si>
  <si>
    <t>项目共投入42万元</t>
  </si>
  <si>
    <t xml:space="preserve"> 提升98户文化活动条件</t>
  </si>
  <si>
    <t>城北街道办</t>
  </si>
  <si>
    <t>2026年度西乡县城北街道附溪社区文化广场新建项目</t>
  </si>
  <si>
    <t>附溪将军路铁路涵洞口外新建文化广场2700平方米</t>
  </si>
  <si>
    <t>城北街道附溪村</t>
  </si>
  <si>
    <t>项目属于集体资产，建设完成后，资产权属归集体所有，资产管护责任人罗志强。项目预计改善868户2221人生产生活条件其中受益脱贫户100户283人</t>
  </si>
  <si>
    <t>0.03万元/㎡</t>
  </si>
  <si>
    <t>1.易地搬迁后扶</t>
  </si>
  <si>
    <t>①公共服务岗位</t>
  </si>
  <si>
    <t>②“一站式”社区综合服务设施建设</t>
  </si>
  <si>
    <t>③易地扶贫搬迁贷款债券贴息补助</t>
  </si>
  <si>
    <t>农村危房改造</t>
  </si>
  <si>
    <t>①享受“雨露计划”职业教育补助</t>
  </si>
  <si>
    <t>2026年度西乡县“”中高职教育补助项目</t>
  </si>
  <si>
    <t>补助1720人次脱贫家庭学生，每生每年补助3000元。</t>
  </si>
  <si>
    <t>支持1720名脱贫家庭学生顺利完成学业，提升就业能力，稳固增收。</t>
  </si>
  <si>
    <t>自主发展</t>
  </si>
  <si>
    <t>完成补助1720人次脱贫家庭学生补助</t>
  </si>
  <si>
    <t>补助1720人次</t>
  </si>
  <si>
    <t>3000元/人/年</t>
  </si>
  <si>
    <t>人均年增收3000元</t>
  </si>
  <si>
    <t>预计受益脱贫学生1720人次</t>
  </si>
  <si>
    <t>②其他教育类项目</t>
  </si>
  <si>
    <t>①参加城乡居民基本医疗保险</t>
  </si>
  <si>
    <t>②参加大病保险</t>
  </si>
  <si>
    <t>③参加意外保险</t>
  </si>
  <si>
    <t>④参加其他补充医疗补助</t>
  </si>
  <si>
    <t>⑤参加医疗救助</t>
  </si>
  <si>
    <t>⑥接收大病、慢性病（地方病）救治</t>
  </si>
  <si>
    <t>1.享受农村居民最低生活保障</t>
  </si>
  <si>
    <t>2.享受特困人员救助供养</t>
  </si>
  <si>
    <t>5.享受临时救助</t>
  </si>
  <si>
    <t>六、乡村治理和精神文明建设</t>
  </si>
  <si>
    <t>2026年度西乡县财政衔接补助资金项目管理费</t>
  </si>
  <si>
    <t>项目规划编制、可行性研究、招标采购、评审监理、检查验收、绩效管理、公告公示，成果宣传、报账管理，档案管理、购买第三方服务等。</t>
  </si>
  <si>
    <t>确保财政衔接资金项目管理正常运行</t>
  </si>
  <si>
    <t>确保财政衔接资金项目常运行，确保项目发挥实效</t>
  </si>
  <si>
    <t>项目进展顺利发挥效益</t>
  </si>
  <si>
    <t>项目1个</t>
  </si>
  <si>
    <t>完工及时率100%</t>
  </si>
  <si>
    <t>总投资500万。</t>
  </si>
  <si>
    <t>产业项目</t>
  </si>
  <si>
    <t>就业扶贫</t>
  </si>
  <si>
    <t>易地扶贫搬迁</t>
  </si>
  <si>
    <t>公益岗位</t>
  </si>
  <si>
    <t>教育扶贫</t>
  </si>
  <si>
    <t>健康扶贫</t>
  </si>
  <si>
    <t>危房改造</t>
  </si>
  <si>
    <t>金融扶贫</t>
  </si>
  <si>
    <t>生活条件改善</t>
  </si>
  <si>
    <t>综合保障性扶贫</t>
  </si>
  <si>
    <t>村基础设施</t>
  </si>
  <si>
    <t>村公共服务</t>
  </si>
  <si>
    <t>项目子类型</t>
  </si>
  <si>
    <t>种植养殖加工服务</t>
  </si>
  <si>
    <t>外出务工补助</t>
  </si>
  <si>
    <t>集中安置</t>
  </si>
  <si>
    <t>享受“雨露计划”职业教育补助</t>
  </si>
  <si>
    <t>参加城乡居民基本医疗保险</t>
  </si>
  <si>
    <t>脱贫人口小额贷款贴息</t>
  </si>
  <si>
    <t>入户路改造</t>
  </si>
  <si>
    <t>享受农村居民最低生活保障</t>
  </si>
  <si>
    <t>通村、组硬化路及护栏</t>
  </si>
  <si>
    <t>规划保留的村小学改造</t>
  </si>
  <si>
    <t>休闲农业与乡村旅游</t>
  </si>
  <si>
    <t>就业创业补助</t>
  </si>
  <si>
    <t>分散安置</t>
  </si>
  <si>
    <t>贫困村创业致富带头人创业培训</t>
  </si>
  <si>
    <t>参加大病保险</t>
  </si>
  <si>
    <t>农业龙头企业合作社等经营主体贷款贴息</t>
  </si>
  <si>
    <t>解决安全饮水</t>
  </si>
  <si>
    <t>享受特困人员救助供养</t>
  </si>
  <si>
    <t>通生产用电</t>
  </si>
  <si>
    <t>村卫生室标准化建设</t>
  </si>
  <si>
    <t>光伏项目</t>
  </si>
  <si>
    <t>就业创业培训</t>
  </si>
  <si>
    <t>参与“学前学会普通话”行动</t>
  </si>
  <si>
    <t>接受医疗救助</t>
  </si>
  <si>
    <t>产业保险</t>
  </si>
  <si>
    <t>厨房厕所圈舍改造</t>
  </si>
  <si>
    <t>参加城乡居民基本养老保险</t>
  </si>
  <si>
    <t>通生活用电</t>
  </si>
  <si>
    <t>村幼儿园建设</t>
  </si>
  <si>
    <t>生态扶贫项目</t>
  </si>
  <si>
    <t>技能培训</t>
  </si>
  <si>
    <t>其他教育扶贫</t>
  </si>
  <si>
    <t>参加其他补充医疗保险</t>
  </si>
  <si>
    <t>脱贫人口小额贷款风险补偿金</t>
  </si>
  <si>
    <t>接受留守关爱服务</t>
  </si>
  <si>
    <t>光纤宽带接入</t>
  </si>
  <si>
    <t>村级文化活动广场</t>
  </si>
  <si>
    <t>参加意外保险</t>
  </si>
  <si>
    <t>接受临时救助</t>
  </si>
  <si>
    <t>产业路</t>
  </si>
  <si>
    <t>接受大病（地方病）救治</t>
  </si>
</sst>
</file>

<file path=xl/styles.xml><?xml version="1.0" encoding="utf-8"?>
<styleSheet xmlns="http://schemas.openxmlformats.org/spreadsheetml/2006/main">
  <numFmts count="8">
    <numFmt numFmtId="176" formatCode="#,##0.00_ "/>
    <numFmt numFmtId="177" formatCode="yyyy&quot;年&quot;m&quot;月&quot;;@"/>
    <numFmt numFmtId="178" formatCode="0.00_ "/>
    <numFmt numFmtId="179" formatCode="0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65">
    <font>
      <sz val="12"/>
      <name val="宋体"/>
      <charset val="134"/>
    </font>
    <font>
      <sz val="10"/>
      <name val="宋体"/>
      <charset val="134"/>
    </font>
    <font>
      <sz val="11"/>
      <name val="方正黑体_GBK"/>
      <charset val="134"/>
    </font>
    <font>
      <sz val="11"/>
      <name val="宋体"/>
      <charset val="134"/>
    </font>
    <font>
      <sz val="11"/>
      <name val="宋体"/>
      <charset val="134"/>
      <scheme val="minor"/>
    </font>
    <font>
      <sz val="12"/>
      <name val="宋体"/>
      <charset val="134"/>
      <scheme val="minor"/>
    </font>
    <font>
      <sz val="14"/>
      <name val="宋体"/>
      <charset val="134"/>
      <scheme val="minor"/>
    </font>
    <font>
      <sz val="14"/>
      <name val="宋体"/>
      <charset val="134"/>
    </font>
    <font>
      <sz val="14"/>
      <name val="黑体"/>
      <charset val="134"/>
    </font>
    <font>
      <sz val="10"/>
      <name val="方正黑体_GBK"/>
      <charset val="134"/>
    </font>
    <font>
      <sz val="20"/>
      <name val="方正小标宋简体"/>
      <charset val="134"/>
    </font>
    <font>
      <sz val="11"/>
      <name val="宋体"/>
      <charset val="134"/>
      <scheme val="major"/>
    </font>
    <font>
      <sz val="11"/>
      <name val="方正仿宋_GB2312"/>
      <charset val="134"/>
    </font>
    <font>
      <sz val="16"/>
      <name val="宋体"/>
      <charset val="134"/>
      <scheme val="major"/>
    </font>
    <font>
      <sz val="14"/>
      <name val="宋体"/>
      <charset val="134"/>
      <scheme val="major"/>
    </font>
    <font>
      <sz val="11"/>
      <name val="Times New Roman"/>
      <charset val="0"/>
    </font>
    <font>
      <sz val="11"/>
      <name val="Times New Roman"/>
      <charset val="134"/>
    </font>
    <font>
      <sz val="16"/>
      <name val="宋体"/>
      <charset val="134"/>
    </font>
    <font>
      <sz val="10"/>
      <name val="宋体"/>
      <charset val="134"/>
      <scheme val="major"/>
    </font>
    <font>
      <sz val="10"/>
      <name val="宋体"/>
      <charset val="134"/>
      <scheme val="minor"/>
    </font>
    <font>
      <sz val="11"/>
      <name val="仿宋"/>
      <charset val="134"/>
    </font>
    <font>
      <sz val="12"/>
      <name val="宋体"/>
      <charset val="134"/>
      <scheme val="major"/>
    </font>
    <font>
      <sz val="11"/>
      <name val="Arial"/>
      <charset val="134"/>
    </font>
    <font>
      <sz val="11"/>
      <name val="仿宋_GB2312"/>
      <charset val="134"/>
    </font>
    <font>
      <sz val="14"/>
      <name val="仿宋"/>
      <charset val="134"/>
    </font>
    <font>
      <sz val="10"/>
      <name val="方正仿宋_GB2312"/>
      <charset val="134"/>
    </font>
    <font>
      <sz val="9"/>
      <name val="方正仿宋_GB2312"/>
      <charset val="134"/>
    </font>
    <font>
      <sz val="11"/>
      <name val="Arial"/>
      <charset val="0"/>
    </font>
    <font>
      <sz val="11"/>
      <name val="微软雅黑"/>
      <charset val="134"/>
    </font>
    <font>
      <sz val="9"/>
      <name val="宋体"/>
      <charset val="134"/>
    </font>
    <font>
      <sz val="9"/>
      <name val="宋体"/>
      <charset val="134"/>
      <scheme val="minor"/>
    </font>
    <font>
      <sz val="9"/>
      <name val="宋体"/>
      <charset val="134"/>
      <scheme val="major"/>
    </font>
    <font>
      <sz val="14"/>
      <color theme="1"/>
      <name val="黑体"/>
      <charset val="134"/>
    </font>
    <font>
      <sz val="10"/>
      <color theme="1"/>
      <name val="宋体"/>
      <charset val="134"/>
    </font>
    <font>
      <sz val="18"/>
      <color theme="1"/>
      <name val="方正小标宋简体"/>
      <charset val="134"/>
    </font>
    <font>
      <b/>
      <sz val="12"/>
      <color theme="1"/>
      <name val="宋体"/>
      <charset val="134"/>
    </font>
    <font>
      <sz val="12"/>
      <color theme="1"/>
      <name val="宋体"/>
      <charset val="134"/>
    </font>
    <font>
      <b/>
      <sz val="12"/>
      <name val="宋体"/>
      <charset val="134"/>
    </font>
    <font>
      <sz val="11"/>
      <color theme="1"/>
      <name val="宋体"/>
      <charset val="0"/>
      <scheme val="minor"/>
    </font>
    <font>
      <sz val="11"/>
      <color theme="0"/>
      <name val="宋体"/>
      <charset val="0"/>
      <scheme val="minor"/>
    </font>
    <font>
      <sz val="11"/>
      <color theme="1"/>
      <name val="宋体"/>
      <charset val="134"/>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9C0006"/>
      <name val="宋体"/>
      <charset val="0"/>
      <scheme val="minor"/>
    </font>
    <font>
      <b/>
      <sz val="11"/>
      <color rgb="FFFFFFFF"/>
      <name val="宋体"/>
      <charset val="0"/>
      <scheme val="minor"/>
    </font>
    <font>
      <sz val="11"/>
      <color indexed="8"/>
      <name val="宋体"/>
      <charset val="134"/>
    </font>
    <font>
      <b/>
      <sz val="11"/>
      <color theme="1"/>
      <name val="宋体"/>
      <charset val="0"/>
      <scheme val="minor"/>
    </font>
    <font>
      <i/>
      <sz val="11"/>
      <color rgb="FF7F7F7F"/>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9C6500"/>
      <name val="宋体"/>
      <charset val="0"/>
      <scheme val="minor"/>
    </font>
    <font>
      <sz val="12"/>
      <name val="SimSun"/>
      <charset val="134"/>
    </font>
    <font>
      <sz val="10"/>
      <name val="Calibri"/>
      <charset val="134"/>
    </font>
    <font>
      <sz val="11"/>
      <name val="方正书宋_GBK"/>
      <charset val="134"/>
    </font>
    <font>
      <sz val="11"/>
      <name val="Calibri"/>
      <charset val="0"/>
    </font>
    <font>
      <sz val="9"/>
      <name val="宋体"/>
      <charset val="134"/>
    </font>
    <font>
      <b/>
      <sz val="9"/>
      <name val="宋体"/>
      <charset val="134"/>
    </font>
  </fonts>
  <fills count="34">
    <fill>
      <patternFill patternType="none"/>
    </fill>
    <fill>
      <patternFill patternType="gray125"/>
    </fill>
    <fill>
      <patternFill patternType="solid">
        <fgColor theme="2"/>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8"/>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rgb="FFFFCC99"/>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bottom style="thin">
        <color auto="true"/>
      </bottom>
      <diagonal/>
    </border>
    <border>
      <left style="thin">
        <color auto="true"/>
      </left>
      <right style="thin">
        <color auto="true"/>
      </right>
      <top style="thin">
        <color indexed="8"/>
      </top>
      <bottom style="thin">
        <color indexed="8"/>
      </bottom>
      <diagonal/>
    </border>
    <border>
      <left/>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5">
    <xf numFmtId="0" fontId="0" fillId="0" borderId="0"/>
    <xf numFmtId="0" fontId="38" fillId="17" borderId="0" applyNumberFormat="false" applyBorder="false" applyAlignment="false" applyProtection="false">
      <alignment vertical="center"/>
    </xf>
    <xf numFmtId="0" fontId="38" fillId="22" borderId="0" applyNumberFormat="false" applyBorder="false" applyAlignment="false" applyProtection="false">
      <alignment vertical="center"/>
    </xf>
    <xf numFmtId="0" fontId="0" fillId="0" borderId="0">
      <alignment vertical="center"/>
    </xf>
    <xf numFmtId="0" fontId="39" fillId="30" borderId="0" applyNumberFormat="false" applyBorder="false" applyAlignment="false" applyProtection="false">
      <alignment vertical="center"/>
    </xf>
    <xf numFmtId="0" fontId="38" fillId="23" borderId="0" applyNumberFormat="false" applyBorder="false" applyAlignment="false" applyProtection="false">
      <alignment vertical="center"/>
    </xf>
    <xf numFmtId="0" fontId="38" fillId="14" borderId="0" applyNumberFormat="false" applyBorder="false" applyAlignment="false" applyProtection="false">
      <alignment vertical="center"/>
    </xf>
    <xf numFmtId="0" fontId="39" fillId="11" borderId="0" applyNumberFormat="false" applyBorder="false" applyAlignment="false" applyProtection="false">
      <alignment vertical="center"/>
    </xf>
    <xf numFmtId="0" fontId="38" fillId="28" borderId="0" applyNumberFormat="false" applyBorder="false" applyAlignment="false" applyProtection="false">
      <alignment vertical="center"/>
    </xf>
    <xf numFmtId="0" fontId="41" fillId="0" borderId="13" applyNumberFormat="false" applyFill="false" applyAlignment="false" applyProtection="false">
      <alignment vertical="center"/>
    </xf>
    <xf numFmtId="0" fontId="46" fillId="0" borderId="0">
      <alignment vertical="center"/>
    </xf>
    <xf numFmtId="0" fontId="48" fillId="0" borderId="0" applyNumberFormat="false" applyFill="false" applyBorder="false" applyAlignment="false" applyProtection="false">
      <alignment vertical="center"/>
    </xf>
    <xf numFmtId="0" fontId="47" fillId="0" borderId="12" applyNumberFormat="false" applyFill="false" applyAlignment="false" applyProtection="false">
      <alignment vertical="center"/>
    </xf>
    <xf numFmtId="9" fontId="40" fillId="0" borderId="0" applyFont="false" applyFill="false" applyBorder="false" applyAlignment="false" applyProtection="false">
      <alignment vertical="center"/>
    </xf>
    <xf numFmtId="43" fontId="40" fillId="0" borderId="0" applyFont="false" applyFill="false" applyBorder="false" applyAlignment="false" applyProtection="false">
      <alignment vertical="center"/>
    </xf>
    <xf numFmtId="0" fontId="0" fillId="0" borderId="0">
      <alignment vertical="center"/>
    </xf>
    <xf numFmtId="0" fontId="56" fillId="0" borderId="18" applyNumberFormat="false" applyFill="false" applyAlignment="false" applyProtection="false">
      <alignment vertical="center"/>
    </xf>
    <xf numFmtId="42" fontId="40" fillId="0" borderId="0" applyFont="false" applyFill="false" applyBorder="false" applyAlignment="false" applyProtection="false">
      <alignment vertical="center"/>
    </xf>
    <xf numFmtId="0" fontId="46" fillId="0" borderId="0">
      <alignment vertical="center"/>
    </xf>
    <xf numFmtId="0" fontId="39" fillId="2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8" fillId="13" borderId="0" applyNumberFormat="false" applyBorder="false" applyAlignment="false" applyProtection="false">
      <alignment vertical="center"/>
    </xf>
    <xf numFmtId="0" fontId="39" fillId="27" borderId="0" applyNumberFormat="false" applyBorder="false" applyAlignment="false" applyProtection="false">
      <alignment vertical="center"/>
    </xf>
    <xf numFmtId="0" fontId="55" fillId="0" borderId="18" applyNumberFormat="false" applyFill="false" applyAlignment="false" applyProtection="false">
      <alignment vertical="center"/>
    </xf>
    <xf numFmtId="0" fontId="53" fillId="0" borderId="0" applyNumberFormat="false" applyFill="false" applyBorder="false" applyAlignment="false" applyProtection="false">
      <alignment vertical="center"/>
    </xf>
    <xf numFmtId="0" fontId="38" fillId="16" borderId="0" applyNumberFormat="false" applyBorder="false" applyAlignment="false" applyProtection="false">
      <alignment vertical="center"/>
    </xf>
    <xf numFmtId="44" fontId="40" fillId="0" borderId="0" applyFont="false" applyFill="false" applyBorder="false" applyAlignment="false" applyProtection="false">
      <alignment vertical="center"/>
    </xf>
    <xf numFmtId="0" fontId="38" fillId="18" borderId="0" applyNumberFormat="false" applyBorder="false" applyAlignment="false" applyProtection="false">
      <alignment vertical="center"/>
    </xf>
    <xf numFmtId="0" fontId="57" fillId="21" borderId="16" applyNumberFormat="false" applyAlignment="false" applyProtection="false">
      <alignment vertical="center"/>
    </xf>
    <xf numFmtId="0" fontId="52" fillId="0" borderId="0" applyNumberFormat="false" applyFill="false" applyBorder="false" applyAlignment="false" applyProtection="false">
      <alignment vertical="center"/>
    </xf>
    <xf numFmtId="41" fontId="40" fillId="0" borderId="0" applyFont="false" applyFill="false" applyBorder="false" applyAlignment="false" applyProtection="false">
      <alignment vertical="center"/>
    </xf>
    <xf numFmtId="0" fontId="39" fillId="31" borderId="0" applyNumberFormat="false" applyBorder="false" applyAlignment="false" applyProtection="false">
      <alignment vertical="center"/>
    </xf>
    <xf numFmtId="0" fontId="38" fillId="29" borderId="0" applyNumberFormat="false" applyBorder="false" applyAlignment="false" applyProtection="false">
      <alignment vertical="center"/>
    </xf>
    <xf numFmtId="0" fontId="40" fillId="0" borderId="0"/>
    <xf numFmtId="0" fontId="39" fillId="33" borderId="0" applyNumberFormat="false" applyBorder="false" applyAlignment="false" applyProtection="false">
      <alignment vertical="center"/>
    </xf>
    <xf numFmtId="0" fontId="50" fillId="20" borderId="16" applyNumberFormat="false" applyAlignment="false" applyProtection="false">
      <alignment vertical="center"/>
    </xf>
    <xf numFmtId="0" fontId="51" fillId="21" borderId="17" applyNumberFormat="false" applyAlignment="false" applyProtection="false">
      <alignment vertical="center"/>
    </xf>
    <xf numFmtId="0" fontId="45" fillId="10" borderId="11" applyNumberFormat="false" applyAlignment="false" applyProtection="false">
      <alignment vertical="center"/>
    </xf>
    <xf numFmtId="0" fontId="49" fillId="0" borderId="15" applyNumberFormat="false" applyFill="false" applyAlignment="false" applyProtection="false">
      <alignment vertical="center"/>
    </xf>
    <xf numFmtId="0" fontId="39" fillId="26"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40" fillId="12" borderId="14" applyNumberFormat="false" applyFont="false" applyAlignment="false" applyProtection="false">
      <alignment vertical="center"/>
    </xf>
    <xf numFmtId="0" fontId="43" fillId="0" borderId="0" applyNumberFormat="false" applyFill="false" applyBorder="false" applyAlignment="false" applyProtection="false">
      <alignment vertical="center"/>
    </xf>
    <xf numFmtId="0" fontId="42" fillId="7"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39" fillId="19" borderId="0" applyNumberFormat="false" applyBorder="false" applyAlignment="false" applyProtection="false">
      <alignment vertical="center"/>
    </xf>
    <xf numFmtId="0" fontId="58" fillId="32" borderId="0" applyNumberFormat="false" applyBorder="false" applyAlignment="false" applyProtection="false">
      <alignment vertical="center"/>
    </xf>
    <xf numFmtId="0" fontId="38" fillId="6" borderId="0" applyNumberFormat="false" applyBorder="false" applyAlignment="false" applyProtection="false">
      <alignment vertical="center"/>
    </xf>
    <xf numFmtId="0" fontId="44" fillId="9" borderId="0" applyNumberFormat="false" applyBorder="false" applyAlignment="false" applyProtection="false">
      <alignment vertical="center"/>
    </xf>
    <xf numFmtId="0" fontId="39" fillId="5" borderId="0" applyNumberFormat="false" applyBorder="false" applyAlignment="false" applyProtection="false">
      <alignment vertical="center"/>
    </xf>
    <xf numFmtId="0" fontId="38" fillId="15" borderId="0" applyNumberFormat="false" applyBorder="false" applyAlignment="false" applyProtection="false">
      <alignment vertical="center"/>
    </xf>
    <xf numFmtId="0" fontId="40" fillId="0" borderId="0">
      <alignment vertical="center"/>
    </xf>
    <xf numFmtId="0" fontId="39" fillId="4" borderId="0" applyNumberFormat="false" applyBorder="false" applyAlignment="false" applyProtection="false">
      <alignment vertical="center"/>
    </xf>
    <xf numFmtId="0" fontId="38" fillId="3" borderId="0" applyNumberFormat="false" applyBorder="false" applyAlignment="false" applyProtection="false">
      <alignment vertical="center"/>
    </xf>
    <xf numFmtId="0" fontId="39" fillId="24" borderId="0" applyNumberFormat="false" applyBorder="false" applyAlignment="false" applyProtection="false">
      <alignment vertical="center"/>
    </xf>
  </cellStyleXfs>
  <cellXfs count="244">
    <xf numFmtId="0" fontId="0" fillId="0" borderId="0" xfId="0"/>
    <xf numFmtId="0" fontId="0" fillId="0" borderId="0" xfId="0" applyAlignment="true">
      <alignment horizontal="center" vertical="center" wrapText="true"/>
    </xf>
    <xf numFmtId="0" fontId="0" fillId="2" borderId="1" xfId="0" applyFont="true" applyFill="true" applyBorder="true" applyAlignment="true">
      <alignment horizontal="center" vertical="center" wrapText="true"/>
    </xf>
    <xf numFmtId="0" fontId="0" fillId="0" borderId="1" xfId="0" applyBorder="true" applyAlignment="true">
      <alignment horizontal="center" vertical="center" wrapText="true"/>
    </xf>
    <xf numFmtId="0" fontId="0" fillId="0" borderId="1" xfId="0" applyFont="true" applyBorder="true" applyAlignment="true">
      <alignment horizontal="center" vertical="center" wrapText="true"/>
    </xf>
    <xf numFmtId="0" fontId="0" fillId="2" borderId="2" xfId="0" applyFont="true" applyFill="true" applyBorder="true" applyAlignment="true">
      <alignment horizontal="center" vertical="center" wrapText="true"/>
    </xf>
    <xf numFmtId="0" fontId="0" fillId="2" borderId="3" xfId="0" applyFont="true" applyFill="true" applyBorder="true" applyAlignment="true">
      <alignment horizontal="center" vertical="center" wrapText="true"/>
    </xf>
    <xf numFmtId="0" fontId="0" fillId="2" borderId="4" xfId="0" applyFont="true" applyFill="true" applyBorder="true" applyAlignment="true">
      <alignment horizontal="center" vertical="center" wrapText="true"/>
    </xf>
    <xf numFmtId="0" fontId="1" fillId="0" borderId="0" xfId="0" applyFont="true" applyFill="true" applyAlignment="true">
      <alignment wrapText="true"/>
    </xf>
    <xf numFmtId="0" fontId="2" fillId="0" borderId="0" xfId="0" applyFont="true" applyFill="true" applyAlignment="true">
      <alignment wrapText="true"/>
    </xf>
    <xf numFmtId="0" fontId="3" fillId="0" borderId="0" xfId="0" applyFont="true" applyFill="true" applyAlignment="true">
      <alignment vertical="center"/>
    </xf>
    <xf numFmtId="0" fontId="3" fillId="0" borderId="0" xfId="0" applyFont="true" applyFill="true"/>
    <xf numFmtId="0" fontId="3" fillId="0" borderId="0" xfId="0" applyFont="true" applyFill="true" applyAlignment="true">
      <alignment horizontal="left" vertical="center"/>
    </xf>
    <xf numFmtId="0" fontId="3" fillId="0" borderId="0" xfId="0" applyFont="true" applyFill="true" applyBorder="true" applyAlignment="true"/>
    <xf numFmtId="0" fontId="3" fillId="0" borderId="0" xfId="0" applyFont="true" applyFill="true" applyAlignment="true">
      <alignment vertical="center" wrapText="true"/>
    </xf>
    <xf numFmtId="0" fontId="1" fillId="0" borderId="0" xfId="0" applyFont="true" applyFill="true" applyAlignment="true">
      <alignment horizontal="center" vertical="center"/>
    </xf>
    <xf numFmtId="0" fontId="4" fillId="0" borderId="0" xfId="0" applyFont="true" applyFill="true"/>
    <xf numFmtId="0" fontId="5" fillId="0" borderId="0" xfId="0" applyFont="true" applyFill="true"/>
    <xf numFmtId="0" fontId="3" fillId="0" borderId="0" xfId="0" applyNumberFormat="true" applyFont="true" applyFill="true" applyAlignment="true">
      <alignment vertical="center"/>
    </xf>
    <xf numFmtId="0" fontId="0" fillId="0" borderId="0" xfId="0" applyNumberFormat="true" applyFont="true" applyFill="true" applyAlignment="true">
      <alignment vertical="center"/>
    </xf>
    <xf numFmtId="0" fontId="3" fillId="0" borderId="0" xfId="0" applyFont="true" applyFill="true" applyAlignment="true">
      <alignment horizontal="center" vertical="center"/>
    </xf>
    <xf numFmtId="0" fontId="6"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5" fillId="0" borderId="0" xfId="0" applyFont="true" applyFill="true" applyAlignment="true">
      <alignment horizontal="center" vertical="center" wrapText="true"/>
    </xf>
    <xf numFmtId="0" fontId="3" fillId="0" borderId="0" xfId="0" applyFont="true" applyFill="true" applyAlignment="true"/>
    <xf numFmtId="0" fontId="3" fillId="0" borderId="0" xfId="0" applyFont="true" applyFill="true" applyAlignment="true">
      <alignment horizontal="center" vertical="center" wrapText="true"/>
    </xf>
    <xf numFmtId="0" fontId="3" fillId="0" borderId="0" xfId="0" applyFont="true" applyFill="true" applyBorder="true"/>
    <xf numFmtId="0" fontId="4" fillId="0" borderId="0" xfId="0" applyFont="true" applyFill="true" applyAlignment="true">
      <alignment vertical="center"/>
    </xf>
    <xf numFmtId="0" fontId="4" fillId="0" borderId="0" xfId="0" applyFont="true" applyFill="true" applyBorder="true" applyAlignment="true">
      <alignment vertical="center"/>
    </xf>
    <xf numFmtId="0" fontId="0" fillId="0" borderId="0" xfId="0" applyFont="true" applyFill="true"/>
    <xf numFmtId="0" fontId="1" fillId="0" borderId="0" xfId="0" applyFont="true" applyFill="true"/>
    <xf numFmtId="0" fontId="0" fillId="0" borderId="0" xfId="0" applyFont="true" applyFill="true" applyAlignment="true"/>
    <xf numFmtId="0" fontId="0" fillId="0" borderId="0" xfId="0" applyFont="true" applyFill="true" applyAlignment="true">
      <alignment horizontal="center" vertical="center" wrapText="true"/>
    </xf>
    <xf numFmtId="0" fontId="0" fillId="0" borderId="0" xfId="0" applyFont="true" applyFill="true" applyAlignment="true">
      <alignment horizontal="center" vertical="center"/>
    </xf>
    <xf numFmtId="0" fontId="6" fillId="0" borderId="0" xfId="0" applyFont="true" applyFill="true" applyAlignment="true">
      <alignment vertical="center"/>
    </xf>
    <xf numFmtId="0" fontId="7" fillId="0" borderId="0" xfId="0" applyFont="true" applyFill="true" applyAlignment="true">
      <alignment horizontal="center" vertical="center"/>
    </xf>
    <xf numFmtId="0" fontId="3" fillId="0" borderId="0" xfId="0" applyFont="true" applyFill="true" applyAlignment="true">
      <alignment wrapText="true"/>
    </xf>
    <xf numFmtId="0" fontId="5" fillId="0" borderId="0" xfId="0" applyFont="true" applyFill="true" applyBorder="true" applyAlignment="true">
      <alignment vertical="center"/>
    </xf>
    <xf numFmtId="0" fontId="3" fillId="0" borderId="0" xfId="0" applyFont="true" applyFill="true" applyAlignment="true">
      <alignment horizontal="center"/>
    </xf>
    <xf numFmtId="0" fontId="5" fillId="0" borderId="0" xfId="0" applyFont="true" applyFill="true" applyAlignment="true">
      <alignment vertical="center"/>
    </xf>
    <xf numFmtId="0" fontId="1" fillId="0" borderId="0" xfId="0" applyFont="true" applyFill="true" applyAlignment="true"/>
    <xf numFmtId="0" fontId="1" fillId="0" borderId="0" xfId="0" applyFont="true" applyFill="true" applyAlignment="true">
      <alignment horizontal="center"/>
    </xf>
    <xf numFmtId="0" fontId="8" fillId="0" borderId="0" xfId="0" applyFont="true" applyFill="true" applyAlignment="true">
      <alignment horizontal="center" vertical="center" wrapText="true"/>
    </xf>
    <xf numFmtId="0" fontId="8" fillId="0" borderId="0" xfId="0" applyFont="true" applyFill="true" applyAlignment="true">
      <alignment horizontal="left" vertical="center" wrapText="true"/>
    </xf>
    <xf numFmtId="0" fontId="9" fillId="0" borderId="0" xfId="0" applyFont="true" applyFill="true" applyAlignment="true">
      <alignment vertical="center" wrapText="true"/>
    </xf>
    <xf numFmtId="0" fontId="9" fillId="0" borderId="0" xfId="0" applyFont="true" applyFill="true" applyAlignment="true">
      <alignment horizontal="center" vertical="center" wrapText="true"/>
    </xf>
    <xf numFmtId="0" fontId="10" fillId="0" borderId="5" xfId="0"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vertical="center" wrapText="true"/>
    </xf>
    <xf numFmtId="0" fontId="3" fillId="0" borderId="1" xfId="0" applyFont="true" applyFill="true" applyBorder="true" applyAlignment="true">
      <alignment vertical="center"/>
    </xf>
    <xf numFmtId="0" fontId="3" fillId="0" borderId="1" xfId="0" applyFont="true" applyFill="true" applyBorder="true"/>
    <xf numFmtId="0" fontId="3" fillId="0" borderId="1" xfId="0" applyFont="true" applyFill="true" applyBorder="true" applyAlignment="true">
      <alignment horizontal="left" vertical="center"/>
    </xf>
    <xf numFmtId="0" fontId="3" fillId="0" borderId="1" xfId="0"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1" xfId="0" applyNumberFormat="true" applyFont="true" applyFill="true" applyBorder="true" applyAlignment="true">
      <alignment vertical="center" wrapText="true"/>
    </xf>
    <xf numFmtId="0" fontId="0" fillId="0" borderId="1" xfId="0" applyNumberFormat="true" applyFont="true" applyFill="true" applyBorder="true" applyAlignment="true">
      <alignment vertical="center" wrapText="true"/>
    </xf>
    <xf numFmtId="0" fontId="0"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justify" vertical="center" wrapText="true"/>
    </xf>
    <xf numFmtId="0" fontId="1" fillId="0" borderId="0" xfId="0" applyFont="true" applyFill="true" applyAlignment="true">
      <alignment horizontal="center" wrapText="true"/>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xf>
    <xf numFmtId="0" fontId="4"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left" vertical="center" wrapText="true"/>
    </xf>
    <xf numFmtId="0" fontId="3" fillId="0" borderId="2" xfId="0"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3" fillId="0" borderId="1" xfId="0" applyFont="true" applyFill="true" applyBorder="true" applyAlignment="true">
      <alignment horizontal="left" vertical="top" wrapText="true"/>
    </xf>
    <xf numFmtId="0" fontId="0" fillId="0" borderId="1" xfId="0" applyFont="true" applyFill="true" applyBorder="true" applyAlignment="true">
      <alignment horizontal="left" vertical="center" wrapText="true"/>
    </xf>
    <xf numFmtId="0" fontId="3" fillId="0" borderId="1" xfId="0" applyNumberFormat="true" applyFont="true" applyFill="true" applyBorder="true" applyAlignment="true">
      <alignment horizontal="left" vertical="center" wrapText="true"/>
    </xf>
    <xf numFmtId="0" fontId="14"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12" fillId="0" borderId="1" xfId="0" applyFont="true" applyFill="true" applyBorder="true" applyAlignment="true">
      <alignment vertical="center" wrapText="true"/>
    </xf>
    <xf numFmtId="9" fontId="5" fillId="0" borderId="1" xfId="0" applyNumberFormat="true" applyFont="true" applyFill="true" applyBorder="true" applyAlignment="true">
      <alignment horizontal="center" vertical="center" wrapText="true"/>
    </xf>
    <xf numFmtId="9" fontId="3" fillId="0" borderId="1" xfId="0" applyNumberFormat="true" applyFont="true" applyFill="true" applyBorder="true" applyAlignment="true">
      <alignment horizontal="center" vertical="center" wrapText="true"/>
    </xf>
    <xf numFmtId="9" fontId="3" fillId="0" borderId="1" xfId="0" applyNumberFormat="true" applyFont="true" applyFill="true" applyBorder="true" applyAlignment="true">
      <alignment horizontal="center" vertical="center"/>
    </xf>
    <xf numFmtId="9" fontId="7" fillId="0" borderId="1" xfId="0" applyNumberFormat="true" applyFont="true" applyFill="true" applyBorder="true" applyAlignment="true">
      <alignment horizontal="center" vertical="center"/>
    </xf>
    <xf numFmtId="0" fontId="11" fillId="0" borderId="1" xfId="0" applyNumberFormat="true" applyFont="true" applyFill="true" applyBorder="true" applyAlignment="true">
      <alignment horizontal="center" vertical="center" wrapText="true"/>
    </xf>
    <xf numFmtId="0" fontId="14" fillId="0" borderId="1" xfId="0" applyNumberFormat="true" applyFont="true" applyFill="true" applyBorder="true" applyAlignment="true">
      <alignment horizontal="center" vertical="center" wrapText="true"/>
    </xf>
    <xf numFmtId="0" fontId="3" fillId="0" borderId="0" xfId="0" applyFont="true" applyFill="true" applyAlignment="true">
      <alignment horizontal="center" wrapText="true"/>
    </xf>
    <xf numFmtId="0" fontId="1" fillId="0" borderId="1" xfId="0" applyFont="true" applyFill="true" applyBorder="true" applyAlignment="true">
      <alignment horizontal="center" vertical="center" wrapText="true"/>
    </xf>
    <xf numFmtId="57" fontId="3"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1" fillId="0" borderId="0" xfId="0" applyFont="true" applyFill="true" applyAlignment="true">
      <alignment horizontal="center" vertical="center" wrapText="true"/>
    </xf>
    <xf numFmtId="0" fontId="2" fillId="0" borderId="6" xfId="0" applyFont="true" applyFill="true" applyBorder="true" applyAlignment="true">
      <alignment horizontal="center" vertical="center" wrapText="true"/>
    </xf>
    <xf numFmtId="0" fontId="15" fillId="0" borderId="1" xfId="0"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179" fontId="1"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178" fontId="3" fillId="0" borderId="1"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49" fontId="0"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179" fontId="3" fillId="0" borderId="1" xfId="0" applyNumberFormat="true" applyFont="true" applyFill="true" applyBorder="true" applyAlignment="true">
      <alignment horizontal="center" vertical="center"/>
    </xf>
    <xf numFmtId="179" fontId="3" fillId="0" borderId="1" xfId="0" applyNumberFormat="true"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wrapText="true"/>
    </xf>
    <xf numFmtId="0" fontId="2" fillId="0" borderId="7" xfId="0"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17" fillId="0" borderId="1"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49" fontId="12" fillId="0" borderId="1" xfId="0" applyNumberFormat="true" applyFont="true" applyFill="true" applyBorder="true" applyAlignment="true">
      <alignment horizontal="center" vertical="center" wrapText="true"/>
    </xf>
    <xf numFmtId="0" fontId="0" fillId="0" borderId="1" xfId="0" applyFont="true" applyFill="true" applyBorder="true" applyAlignment="true">
      <alignment vertical="center" wrapText="true"/>
    </xf>
    <xf numFmtId="0" fontId="7" fillId="0" borderId="1" xfId="0" applyFont="true" applyFill="true" applyBorder="true" applyAlignment="true">
      <alignment horizontal="justify" vertical="center" wrapText="true"/>
    </xf>
    <xf numFmtId="0" fontId="3" fillId="0" borderId="1" xfId="0" applyFont="true" applyFill="true" applyBorder="true" applyAlignment="true">
      <alignment horizontal="justify" vertical="center" wrapText="true"/>
    </xf>
    <xf numFmtId="0" fontId="11" fillId="0" borderId="1" xfId="0" applyFont="true" applyFill="true" applyBorder="true" applyAlignment="true">
      <alignment horizontal="justify" vertical="center" wrapText="true"/>
    </xf>
    <xf numFmtId="0" fontId="20" fillId="0" borderId="1" xfId="0"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1" fillId="0" borderId="1" xfId="0" applyFont="true" applyFill="true" applyBorder="true" applyAlignment="true">
      <alignment horizontal="left" vertical="center" wrapText="true"/>
    </xf>
    <xf numFmtId="0" fontId="19"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xf>
    <xf numFmtId="0" fontId="0" fillId="0" borderId="1" xfId="0" applyFont="true" applyFill="true" applyBorder="true" applyAlignment="true">
      <alignment vertical="center"/>
    </xf>
    <xf numFmtId="0" fontId="21"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49" fontId="11"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vertical="center" wrapText="true"/>
    </xf>
    <xf numFmtId="49" fontId="0" fillId="0" borderId="1" xfId="0" applyNumberFormat="true" applyFont="true" applyFill="true" applyBorder="true" applyAlignment="true">
      <alignment horizontal="left" vertical="center" wrapText="true"/>
    </xf>
    <xf numFmtId="9" fontId="1" fillId="0" borderId="1" xfId="0" applyNumberFormat="true" applyFont="true" applyFill="true" applyBorder="true" applyAlignment="true">
      <alignment horizontal="center" vertical="center" wrapText="true"/>
    </xf>
    <xf numFmtId="49" fontId="12" fillId="0" borderId="1" xfId="0" applyNumberFormat="true" applyFont="true" applyFill="true" applyBorder="true" applyAlignment="true">
      <alignment horizontal="left" vertical="center" wrapText="true"/>
    </xf>
    <xf numFmtId="0" fontId="11" fillId="0" borderId="1" xfId="0" applyFont="true" applyFill="true" applyBorder="true" applyAlignment="true">
      <alignment horizontal="justify" vertical="center"/>
    </xf>
    <xf numFmtId="57" fontId="1" fillId="0" borderId="1" xfId="0" applyNumberFormat="true"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22" fillId="0" borderId="1" xfId="0" applyFont="true" applyFill="true" applyBorder="true" applyAlignment="true">
      <alignment horizontal="center" vertical="center" wrapText="true"/>
    </xf>
    <xf numFmtId="0" fontId="23" fillId="0" borderId="1" xfId="0" applyFont="true" applyFill="true" applyBorder="true" applyAlignment="true">
      <alignment horizontal="center" vertical="center" wrapText="true"/>
    </xf>
    <xf numFmtId="49" fontId="19"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11" fillId="0" borderId="0" xfId="0" applyFont="true" applyFill="true" applyBorder="true" applyAlignment="true">
      <alignment horizontal="center" vertical="center" wrapText="true"/>
    </xf>
    <xf numFmtId="0" fontId="4" fillId="0" borderId="1" xfId="0" applyFont="true" applyFill="true" applyBorder="true" applyAlignment="true">
      <alignment vertical="center"/>
    </xf>
    <xf numFmtId="0" fontId="24" fillId="0" borderId="1" xfId="0" applyFont="true" applyFill="true" applyBorder="true" applyAlignment="true">
      <alignment horizontal="center" vertical="center" wrapText="true"/>
    </xf>
    <xf numFmtId="0" fontId="25"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14" fillId="0" borderId="1" xfId="0" applyFont="true" applyFill="true" applyBorder="true" applyAlignment="true">
      <alignment horizontal="justify" vertical="center"/>
    </xf>
    <xf numFmtId="49" fontId="11" fillId="0" borderId="1" xfId="0" applyNumberFormat="true" applyFont="true" applyFill="true" applyBorder="true" applyAlignment="true">
      <alignment horizontal="justify" vertical="center" wrapText="true"/>
    </xf>
    <xf numFmtId="0" fontId="7" fillId="0" borderId="1" xfId="0" applyFont="true" applyFill="true" applyBorder="true" applyAlignment="true">
      <alignment horizontal="center" vertical="center"/>
    </xf>
    <xf numFmtId="0" fontId="26" fillId="0" borderId="1" xfId="0" applyFont="true" applyFill="true" applyBorder="true" applyAlignment="true">
      <alignment horizontal="center" vertical="center" wrapText="true"/>
    </xf>
    <xf numFmtId="0" fontId="26" fillId="0" borderId="1" xfId="0" applyFont="true" applyFill="true" applyBorder="true" applyAlignment="true">
      <alignment horizontal="justify" vertical="center" wrapText="true"/>
    </xf>
    <xf numFmtId="0" fontId="21" fillId="0" borderId="1" xfId="0" applyFont="true" applyFill="true" applyBorder="true" applyAlignment="true">
      <alignment horizontal="left" vertical="center" wrapText="true"/>
    </xf>
    <xf numFmtId="0" fontId="26" fillId="0" borderId="1" xfId="0" applyFont="true" applyFill="true" applyBorder="true" applyAlignment="true">
      <alignment horizontal="left" vertical="center" wrapText="true"/>
    </xf>
    <xf numFmtId="0" fontId="3" fillId="0" borderId="1" xfId="0" applyFont="true" applyFill="true" applyBorder="true" applyAlignment="true">
      <alignment wrapText="true"/>
    </xf>
    <xf numFmtId="57" fontId="7" fillId="0" borderId="1" xfId="0" applyNumberFormat="true" applyFont="true" applyFill="true" applyBorder="true" applyAlignment="true">
      <alignment horizontal="center" vertical="center" wrapText="true"/>
    </xf>
    <xf numFmtId="9" fontId="0" fillId="0" borderId="1" xfId="0" applyNumberFormat="true" applyFont="true" applyFill="true" applyBorder="true" applyAlignment="true">
      <alignment horizontal="center" vertical="center"/>
    </xf>
    <xf numFmtId="14" fontId="7"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xf>
    <xf numFmtId="0" fontId="26" fillId="0" borderId="1" xfId="0" applyFont="true" applyFill="true" applyBorder="true" applyAlignment="true">
      <alignment vertical="center" wrapText="true"/>
    </xf>
    <xf numFmtId="0" fontId="12" fillId="0" borderId="0" xfId="0" applyFont="true" applyFill="true" applyAlignment="true">
      <alignment horizontal="center" vertical="center"/>
    </xf>
    <xf numFmtId="0" fontId="26" fillId="0" borderId="1" xfId="0" applyNumberFormat="true" applyFont="true" applyFill="true" applyBorder="true" applyAlignment="true">
      <alignment horizontal="center" vertical="center"/>
    </xf>
    <xf numFmtId="0" fontId="12" fillId="0" borderId="2" xfId="0" applyFont="true" applyFill="true" applyBorder="true" applyAlignment="true">
      <alignment horizontal="center" vertical="center" wrapText="true"/>
    </xf>
    <xf numFmtId="0" fontId="12"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3" fillId="0" borderId="1" xfId="15" applyFont="true" applyFill="true" applyBorder="true" applyAlignment="true" applyProtection="true">
      <alignment vertical="center" wrapText="true"/>
      <protection locked="false"/>
    </xf>
    <xf numFmtId="0" fontId="3" fillId="0" borderId="1" xfId="15" applyFont="true" applyFill="true" applyBorder="true" applyAlignment="true" applyProtection="true">
      <alignment horizontal="left" vertical="center" wrapText="true"/>
      <protection locked="false"/>
    </xf>
    <xf numFmtId="0" fontId="3" fillId="0" borderId="1" xfId="15" applyFont="true" applyFill="true" applyBorder="true" applyAlignment="true" applyProtection="true">
      <alignment horizontal="center" vertical="center" wrapText="true"/>
      <protection locked="false"/>
    </xf>
    <xf numFmtId="49" fontId="3" fillId="0" borderId="1" xfId="0" applyNumberFormat="true" applyFont="true" applyFill="true" applyBorder="true" applyAlignment="true">
      <alignment vertical="center" wrapText="true"/>
    </xf>
    <xf numFmtId="0" fontId="12" fillId="0" borderId="1" xfId="0" applyNumberFormat="true" applyFont="true" applyFill="true" applyBorder="true" applyAlignment="true">
      <alignment horizontal="left" vertical="center" wrapText="true"/>
    </xf>
    <xf numFmtId="0" fontId="1" fillId="0" borderId="1" xfId="0" applyFont="true" applyFill="true" applyBorder="true" applyAlignment="true">
      <alignment horizontal="justify" vertical="center"/>
    </xf>
    <xf numFmtId="0" fontId="12" fillId="0" borderId="1" xfId="0" applyNumberFormat="true" applyFont="true" applyFill="true" applyBorder="true" applyAlignment="true">
      <alignment vertical="center" wrapText="true"/>
    </xf>
    <xf numFmtId="49" fontId="4"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justify" vertical="center"/>
    </xf>
    <xf numFmtId="0" fontId="27" fillId="0" borderId="1" xfId="0" applyFont="true" applyFill="true" applyBorder="true" applyAlignment="true">
      <alignment horizontal="center" vertical="center" wrapText="true"/>
    </xf>
    <xf numFmtId="9" fontId="28" fillId="0" borderId="1" xfId="0" applyNumberFormat="true" applyFont="true" applyFill="true" applyBorder="true" applyAlignment="true">
      <alignment horizontal="center" vertical="center"/>
    </xf>
    <xf numFmtId="0" fontId="11" fillId="0" borderId="0" xfId="0"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12" fillId="0" borderId="1" xfId="0" applyNumberFormat="true" applyFont="true" applyFill="true" applyBorder="true" applyAlignment="true">
      <alignment horizontal="center" vertical="center"/>
    </xf>
    <xf numFmtId="49" fontId="3" fillId="0" borderId="1" xfId="0" applyNumberFormat="true" applyFont="true" applyFill="true" applyBorder="true" applyAlignment="true" applyProtection="true">
      <alignment horizontal="center" vertical="center" wrapText="true"/>
      <protection locked="false"/>
    </xf>
    <xf numFmtId="0" fontId="3" fillId="0" borderId="1" xfId="0" applyFont="true" applyFill="true" applyBorder="true" applyAlignment="true"/>
    <xf numFmtId="49" fontId="12" fillId="0" borderId="1" xfId="0" applyNumberFormat="true" applyFont="true" applyFill="true" applyBorder="true" applyAlignment="true">
      <alignment vertical="center" wrapText="true"/>
    </xf>
    <xf numFmtId="0" fontId="12" fillId="0" borderId="1" xfId="0" applyFont="true" applyFill="true" applyBorder="true" applyAlignment="true"/>
    <xf numFmtId="0" fontId="12" fillId="0" borderId="2" xfId="0" applyFont="true" applyFill="true" applyBorder="true" applyAlignment="true">
      <alignment horizontal="center" vertical="center"/>
    </xf>
    <xf numFmtId="178" fontId="4" fillId="0" borderId="1" xfId="10" applyNumberFormat="true" applyFont="true" applyFill="true" applyBorder="true" applyAlignment="true">
      <alignment horizontal="center" vertical="center" wrapText="true"/>
    </xf>
    <xf numFmtId="0" fontId="23" fillId="0" borderId="1" xfId="0" applyFont="true" applyFill="true" applyBorder="true" applyAlignment="true">
      <alignment horizontal="justify" vertical="center" wrapText="true"/>
    </xf>
    <xf numFmtId="0" fontId="22" fillId="0" borderId="1" xfId="0" applyFont="true" applyFill="true" applyBorder="true" applyAlignment="true">
      <alignment horizontal="center" wrapText="true"/>
    </xf>
    <xf numFmtId="0" fontId="3" fillId="0" borderId="2" xfId="0" applyFont="true" applyFill="true" applyBorder="true" applyAlignment="true">
      <alignment vertical="center" wrapText="true"/>
    </xf>
    <xf numFmtId="0" fontId="23" fillId="0" borderId="1" xfId="0" applyFont="true" applyFill="true" applyBorder="true" applyAlignment="true">
      <alignment horizontal="center" vertical="center"/>
    </xf>
    <xf numFmtId="0" fontId="4" fillId="0" borderId="1" xfId="0" applyFont="true" applyFill="true" applyBorder="true" applyAlignment="true" applyProtection="true">
      <alignment horizontal="center" vertical="center" wrapText="true"/>
      <protection locked="false"/>
    </xf>
    <xf numFmtId="9" fontId="2"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23" fillId="0" borderId="1" xfId="0" applyFont="true" applyFill="true" applyBorder="true" applyAlignment="true">
      <alignment vertical="center" wrapText="true"/>
    </xf>
    <xf numFmtId="176" fontId="15" fillId="0" borderId="1" xfId="0" applyNumberFormat="true" applyFont="true" applyFill="true" applyBorder="true" applyAlignment="true">
      <alignment horizontal="center" vertical="center" wrapText="true"/>
    </xf>
    <xf numFmtId="0" fontId="22" fillId="0" borderId="1" xfId="0" applyFont="true" applyFill="true" applyBorder="true" applyAlignment="true">
      <alignment horizontal="center" vertical="center"/>
    </xf>
    <xf numFmtId="0" fontId="11" fillId="0" borderId="1" xfId="0" applyFont="true" applyFill="true" applyBorder="true" applyAlignment="true">
      <alignment vertical="center"/>
    </xf>
    <xf numFmtId="0" fontId="11" fillId="0" borderId="1" xfId="0" applyFont="true" applyFill="true" applyBorder="true" applyAlignment="true">
      <alignment horizontal="center"/>
    </xf>
    <xf numFmtId="0" fontId="11" fillId="0" borderId="1" xfId="0" applyFont="true" applyFill="true" applyBorder="true"/>
    <xf numFmtId="0" fontId="3" fillId="0" borderId="3"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29" fillId="0" borderId="1" xfId="0" applyFont="true" applyFill="true" applyBorder="true" applyAlignment="true">
      <alignment horizontal="center" vertical="center" wrapText="true"/>
    </xf>
    <xf numFmtId="0" fontId="30" fillId="0" borderId="1" xfId="0" applyFont="true" applyFill="true" applyBorder="true" applyAlignment="true">
      <alignment horizontal="center" vertical="center" wrapText="true"/>
    </xf>
    <xf numFmtId="0" fontId="31" fillId="0" borderId="1" xfId="0" applyFont="true" applyFill="true" applyBorder="true" applyAlignment="true">
      <alignment horizontal="center" vertical="center" wrapText="true"/>
    </xf>
    <xf numFmtId="177" fontId="3" fillId="0" borderId="1" xfId="0" applyNumberFormat="true"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3" fillId="0" borderId="4" xfId="0" applyFont="true" applyFill="true" applyBorder="true" applyAlignment="true">
      <alignment vertical="center"/>
    </xf>
    <xf numFmtId="0" fontId="3" fillId="0" borderId="1" xfId="0" applyFont="true" applyFill="true" applyBorder="true" applyAlignment="true">
      <alignment horizontal="center" wrapText="true"/>
    </xf>
    <xf numFmtId="0" fontId="3" fillId="0" borderId="4" xfId="0" applyFont="true" applyFill="true" applyBorder="true" applyAlignment="true">
      <alignment horizontal="center" vertical="center"/>
    </xf>
    <xf numFmtId="0" fontId="3" fillId="0" borderId="1" xfId="0" applyNumberFormat="true" applyFont="true" applyFill="true" applyBorder="true" applyAlignment="true">
      <alignment vertical="center"/>
    </xf>
    <xf numFmtId="49" fontId="22" fillId="0" borderId="1" xfId="0" applyNumberFormat="true" applyFont="true" applyFill="true" applyBorder="true" applyAlignment="true">
      <alignment horizontal="center" vertical="center" wrapText="true"/>
    </xf>
    <xf numFmtId="9" fontId="4" fillId="0" borderId="1" xfId="0" applyNumberFormat="true" applyFont="true" applyFill="true" applyBorder="true" applyAlignment="true">
      <alignment horizontal="center" vertical="center" wrapText="true"/>
    </xf>
    <xf numFmtId="14" fontId="3" fillId="0" borderId="1" xfId="0" applyNumberFormat="true" applyFont="true" applyFill="true" applyBorder="true" applyAlignment="true">
      <alignment vertical="center" wrapText="true"/>
    </xf>
    <xf numFmtId="0" fontId="3" fillId="0" borderId="6"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9" fontId="3" fillId="0" borderId="1" xfId="0" applyNumberFormat="true" applyFont="true" applyFill="true" applyBorder="true" applyAlignment="true">
      <alignment vertical="center" wrapText="true"/>
    </xf>
    <xf numFmtId="9" fontId="0" fillId="0" borderId="1" xfId="0" applyNumberFormat="true" applyFont="true" applyFill="true" applyBorder="true" applyAlignment="true">
      <alignment horizontal="center" vertical="center" wrapText="true"/>
    </xf>
    <xf numFmtId="0" fontId="3" fillId="0" borderId="9" xfId="0" applyFont="true" applyFill="true" applyBorder="true" applyAlignment="true">
      <alignment horizontal="center" vertical="center" wrapText="true"/>
    </xf>
    <xf numFmtId="0" fontId="4" fillId="0" borderId="1" xfId="15" applyFont="true" applyFill="true" applyBorder="true" applyAlignment="true" applyProtection="true">
      <alignment vertical="center" wrapText="true"/>
      <protection locked="false"/>
    </xf>
    <xf numFmtId="0" fontId="20" fillId="0" borderId="1" xfId="0" applyFont="true" applyFill="true" applyBorder="true" applyAlignment="true">
      <alignment horizontal="left" vertical="center" wrapText="true"/>
    </xf>
    <xf numFmtId="0" fontId="3" fillId="0" borderId="4" xfId="0" applyNumberFormat="true" applyFont="true" applyFill="true" applyBorder="true" applyAlignment="true">
      <alignment horizontal="center" vertical="center" wrapText="true"/>
    </xf>
    <xf numFmtId="0" fontId="3" fillId="0" borderId="7" xfId="0" applyFont="true" applyFill="true" applyBorder="true" applyAlignment="true">
      <alignment horizontal="center" vertical="center"/>
    </xf>
    <xf numFmtId="0" fontId="0" fillId="0" borderId="1" xfId="0" applyFont="true" applyFill="true" applyBorder="true" applyAlignment="true">
      <alignment horizontal="center"/>
    </xf>
    <xf numFmtId="0" fontId="2" fillId="0" borderId="1" xfId="0" applyFont="true" applyFill="true" applyBorder="true" applyAlignment="true">
      <alignment horizontal="center" vertical="top" wrapText="true"/>
    </xf>
    <xf numFmtId="49" fontId="3" fillId="0" borderId="1" xfId="3" applyNumberFormat="true" applyFont="true" applyFill="true" applyBorder="true" applyAlignment="true">
      <alignment horizontal="center" vertical="center" wrapText="true"/>
    </xf>
    <xf numFmtId="49" fontId="3" fillId="0" borderId="1" xfId="18" applyNumberFormat="true" applyFont="true" applyFill="true" applyBorder="true" applyAlignment="true">
      <alignment horizontal="center" vertical="center" wrapText="true"/>
    </xf>
    <xf numFmtId="0" fontId="12" fillId="0" borderId="6" xfId="0" applyFont="true" applyFill="true" applyBorder="true" applyAlignment="true">
      <alignment vertical="center" wrapText="true"/>
    </xf>
    <xf numFmtId="0" fontId="12" fillId="0" borderId="1" xfId="0" applyFont="true" applyFill="true" applyBorder="true" applyAlignment="true">
      <alignment horizontal="center"/>
    </xf>
    <xf numFmtId="0" fontId="0" fillId="0" borderId="0" xfId="0" applyFont="true"/>
    <xf numFmtId="0" fontId="1" fillId="0" borderId="0" xfId="0" applyFont="true"/>
    <xf numFmtId="0" fontId="1" fillId="0" borderId="0" xfId="0" applyFont="true" applyFill="true" applyAlignment="true">
      <alignment horizontal="left"/>
    </xf>
    <xf numFmtId="0" fontId="32" fillId="0" borderId="0" xfId="0" applyFont="true" applyFill="true" applyAlignment="true">
      <alignment horizontal="left" vertical="center"/>
    </xf>
    <xf numFmtId="0" fontId="33" fillId="0" borderId="0" xfId="0" applyFont="true" applyFill="true" applyAlignment="true">
      <alignment vertical="center"/>
    </xf>
    <xf numFmtId="0" fontId="34" fillId="0" borderId="0" xfId="0" applyFont="true" applyFill="true" applyAlignment="true">
      <alignment horizontal="center" vertical="center" wrapText="true"/>
    </xf>
    <xf numFmtId="0" fontId="34" fillId="0" borderId="0" xfId="0" applyFont="true" applyFill="true" applyAlignment="true">
      <alignment horizontal="left" vertical="center" wrapText="true"/>
    </xf>
    <xf numFmtId="0" fontId="35" fillId="0" borderId="2" xfId="0" applyFont="true" applyFill="true" applyBorder="true" applyAlignment="true">
      <alignment horizontal="center" vertical="center" wrapText="true"/>
    </xf>
    <xf numFmtId="0" fontId="35" fillId="0" borderId="1" xfId="0" applyFont="true" applyFill="true" applyBorder="true" applyAlignment="true">
      <alignment horizontal="center" vertical="center" wrapText="true"/>
    </xf>
    <xf numFmtId="0" fontId="35" fillId="0" borderId="7" xfId="0" applyFont="true" applyFill="true" applyBorder="true" applyAlignment="true">
      <alignment horizontal="center" vertical="center" wrapText="true"/>
    </xf>
    <xf numFmtId="0" fontId="35" fillId="0" borderId="4" xfId="0" applyFont="true" applyFill="true" applyBorder="true" applyAlignment="true">
      <alignment horizontal="center" vertical="center" wrapText="true"/>
    </xf>
    <xf numFmtId="0" fontId="36" fillId="0" borderId="1" xfId="0" applyFont="true" applyFill="true" applyBorder="true" applyAlignment="true">
      <alignment horizontal="center" vertical="center"/>
    </xf>
    <xf numFmtId="49" fontId="37" fillId="0" borderId="1" xfId="0" applyNumberFormat="true" applyFont="true" applyFill="true" applyBorder="true" applyAlignment="true">
      <alignment horizontal="left" vertical="center" wrapText="true"/>
    </xf>
    <xf numFmtId="0" fontId="37" fillId="0" borderId="1" xfId="0" applyFont="true" applyFill="true" applyBorder="true" applyAlignment="true">
      <alignment horizontal="left" vertical="center" wrapText="true"/>
    </xf>
    <xf numFmtId="0" fontId="35" fillId="0" borderId="1" xfId="0" applyFont="true" applyFill="true" applyBorder="true" applyAlignment="true">
      <alignment horizontal="center" vertical="center"/>
    </xf>
    <xf numFmtId="0" fontId="35" fillId="0" borderId="10" xfId="0" applyFont="true" applyFill="true" applyBorder="true" applyAlignment="true">
      <alignment horizontal="center" vertical="center" wrapText="true"/>
    </xf>
    <xf numFmtId="0" fontId="35" fillId="0" borderId="6" xfId="0" applyFont="true" applyFill="true" applyBorder="true" applyAlignment="true">
      <alignment horizontal="center" vertical="center" wrapText="true"/>
    </xf>
  </cellXfs>
  <cellStyles count="55">
    <cellStyle name="常规" xfId="0" builtinId="0"/>
    <cellStyle name="40% - 强调文字颜色 6" xfId="1" builtinId="51"/>
    <cellStyle name="20% - 强调文字颜色 6" xfId="2" builtinId="50"/>
    <cellStyle name="常规 11" xfId="3"/>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常规_Sheet1 2" xfId="10"/>
    <cellStyle name="解释性文本" xfId="11" builtinId="53"/>
    <cellStyle name="汇总" xfId="12" builtinId="25"/>
    <cellStyle name="百分比" xfId="13" builtinId="5"/>
    <cellStyle name="千位分隔" xfId="14" builtinId="3"/>
    <cellStyle name="常规_附件1-5" xfId="15"/>
    <cellStyle name="标题 2" xfId="16" builtinId="17"/>
    <cellStyle name="货币[0]" xfId="17" builtinId="7"/>
    <cellStyle name="常规_农业局" xfId="18"/>
    <cellStyle name="60% - 强调文字颜色 4" xfId="19" builtinId="44"/>
    <cellStyle name="警告文本" xfId="20" builtinId="11"/>
    <cellStyle name="20% - 强调文字颜色 2" xfId="21" builtinId="34"/>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常规 6" xfId="33"/>
    <cellStyle name="60% - 强调文字颜色 6" xfId="34" builtinId="52"/>
    <cellStyle name="输入" xfId="35" builtinId="20"/>
    <cellStyle name="输出" xfId="36" builtinId="21"/>
    <cellStyle name="检查单元格" xfId="37" builtinId="23"/>
    <cellStyle name="链接单元格" xfId="38" builtinId="24"/>
    <cellStyle name="60% - 强调文字颜色 1" xfId="39" builtinId="32"/>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适中" xfId="46" builtinId="28"/>
    <cellStyle name="20% - 强调文字颜色 1" xfId="47" builtinId="30"/>
    <cellStyle name="差" xfId="48" builtinId="27"/>
    <cellStyle name="强调文字颜色 2" xfId="49" builtinId="33"/>
    <cellStyle name="40% - 强调文字颜色 1" xfId="50" builtinId="31"/>
    <cellStyle name="常规 2" xfId="51"/>
    <cellStyle name="60% - 强调文字颜色 2" xfId="52" builtinId="36"/>
    <cellStyle name="40% - 强调文字颜色 2" xfId="53" builtinId="35"/>
    <cellStyle name="强调文字颜色 3" xfId="54" builtinId="37"/>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323850</xdr:colOff>
      <xdr:row>366</xdr:row>
      <xdr:rowOff>0</xdr:rowOff>
    </xdr:from>
    <xdr:to>
      <xdr:col>12</xdr:col>
      <xdr:colOff>401955</xdr:colOff>
      <xdr:row>366</xdr:row>
      <xdr:rowOff>268605</xdr:rowOff>
    </xdr:to>
    <xdr:pic>
      <xdr:nvPicPr>
        <xdr:cNvPr id="2" name="Picture 19" descr="clip_image3396"/>
        <xdr:cNvPicPr>
          <a:picLocks noChangeAspect="true"/>
        </xdr:cNvPicPr>
      </xdr:nvPicPr>
      <xdr:blipFill>
        <a:blip r:embed="rId1"/>
        <a:stretch>
          <a:fillRect/>
        </a:stretch>
      </xdr:blipFill>
      <xdr:spPr>
        <a:xfrm>
          <a:off x="16322040" y="587771240"/>
          <a:ext cx="411480"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402590</xdr:colOff>
      <xdr:row>366</xdr:row>
      <xdr:rowOff>268605</xdr:rowOff>
    </xdr:to>
    <xdr:pic>
      <xdr:nvPicPr>
        <xdr:cNvPr id="3" name="Picture 19" descr="clip_image3396"/>
        <xdr:cNvPicPr>
          <a:picLocks noChangeAspect="true"/>
        </xdr:cNvPicPr>
      </xdr:nvPicPr>
      <xdr:blipFill>
        <a:blip r:embed="rId1"/>
        <a:stretch>
          <a:fillRect/>
        </a:stretch>
      </xdr:blipFill>
      <xdr:spPr>
        <a:xfrm>
          <a:off x="16322040" y="587771240"/>
          <a:ext cx="412115"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401955</xdr:colOff>
      <xdr:row>366</xdr:row>
      <xdr:rowOff>268605</xdr:rowOff>
    </xdr:to>
    <xdr:pic>
      <xdr:nvPicPr>
        <xdr:cNvPr id="4" name="Picture 19" descr="clip_image3396"/>
        <xdr:cNvPicPr>
          <a:picLocks noChangeAspect="true"/>
        </xdr:cNvPicPr>
      </xdr:nvPicPr>
      <xdr:blipFill>
        <a:blip r:embed="rId1"/>
        <a:stretch>
          <a:fillRect/>
        </a:stretch>
      </xdr:blipFill>
      <xdr:spPr>
        <a:xfrm>
          <a:off x="16322040" y="587771240"/>
          <a:ext cx="411480"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402590</xdr:colOff>
      <xdr:row>366</xdr:row>
      <xdr:rowOff>268605</xdr:rowOff>
    </xdr:to>
    <xdr:pic>
      <xdr:nvPicPr>
        <xdr:cNvPr id="5" name="Picture 19" descr="clip_image3396"/>
        <xdr:cNvPicPr>
          <a:picLocks noChangeAspect="true"/>
        </xdr:cNvPicPr>
      </xdr:nvPicPr>
      <xdr:blipFill>
        <a:blip r:embed="rId1"/>
        <a:stretch>
          <a:fillRect/>
        </a:stretch>
      </xdr:blipFill>
      <xdr:spPr>
        <a:xfrm>
          <a:off x="16322040" y="587771240"/>
          <a:ext cx="412115"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401955</xdr:colOff>
      <xdr:row>366</xdr:row>
      <xdr:rowOff>268605</xdr:rowOff>
    </xdr:to>
    <xdr:pic>
      <xdr:nvPicPr>
        <xdr:cNvPr id="6" name="Picture 19" descr="clip_image3396"/>
        <xdr:cNvPicPr>
          <a:picLocks noChangeAspect="true"/>
        </xdr:cNvPicPr>
      </xdr:nvPicPr>
      <xdr:blipFill>
        <a:blip r:embed="rId1"/>
        <a:stretch>
          <a:fillRect/>
        </a:stretch>
      </xdr:blipFill>
      <xdr:spPr>
        <a:xfrm>
          <a:off x="16322040" y="587771240"/>
          <a:ext cx="411480"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402590</xdr:colOff>
      <xdr:row>366</xdr:row>
      <xdr:rowOff>268605</xdr:rowOff>
    </xdr:to>
    <xdr:pic>
      <xdr:nvPicPr>
        <xdr:cNvPr id="7" name="Picture 19" descr="clip_image3396"/>
        <xdr:cNvPicPr>
          <a:picLocks noChangeAspect="true"/>
        </xdr:cNvPicPr>
      </xdr:nvPicPr>
      <xdr:blipFill>
        <a:blip r:embed="rId1"/>
        <a:stretch>
          <a:fillRect/>
        </a:stretch>
      </xdr:blipFill>
      <xdr:spPr>
        <a:xfrm>
          <a:off x="16322040" y="587771240"/>
          <a:ext cx="412115"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401955</xdr:colOff>
      <xdr:row>366</xdr:row>
      <xdr:rowOff>268605</xdr:rowOff>
    </xdr:to>
    <xdr:pic>
      <xdr:nvPicPr>
        <xdr:cNvPr id="8" name="Picture 19" descr="clip_image3396"/>
        <xdr:cNvPicPr>
          <a:picLocks noChangeAspect="true"/>
        </xdr:cNvPicPr>
      </xdr:nvPicPr>
      <xdr:blipFill>
        <a:blip r:embed="rId1"/>
        <a:stretch>
          <a:fillRect/>
        </a:stretch>
      </xdr:blipFill>
      <xdr:spPr>
        <a:xfrm>
          <a:off x="16322040" y="587771240"/>
          <a:ext cx="411480"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402590</xdr:colOff>
      <xdr:row>366</xdr:row>
      <xdr:rowOff>268605</xdr:rowOff>
    </xdr:to>
    <xdr:pic>
      <xdr:nvPicPr>
        <xdr:cNvPr id="9" name="Picture 19" descr="clip_image3396"/>
        <xdr:cNvPicPr>
          <a:picLocks noChangeAspect="true"/>
        </xdr:cNvPicPr>
      </xdr:nvPicPr>
      <xdr:blipFill>
        <a:blip r:embed="rId1"/>
        <a:stretch>
          <a:fillRect/>
        </a:stretch>
      </xdr:blipFill>
      <xdr:spPr>
        <a:xfrm>
          <a:off x="16322040" y="587771240"/>
          <a:ext cx="412115"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401955</xdr:colOff>
      <xdr:row>366</xdr:row>
      <xdr:rowOff>276860</xdr:rowOff>
    </xdr:to>
    <xdr:pic>
      <xdr:nvPicPr>
        <xdr:cNvPr id="10" name="Picture 19" descr="clip_image3396"/>
        <xdr:cNvPicPr>
          <a:picLocks noChangeAspect="true"/>
        </xdr:cNvPicPr>
      </xdr:nvPicPr>
      <xdr:blipFill>
        <a:blip r:embed="rId1"/>
        <a:stretch>
          <a:fillRect/>
        </a:stretch>
      </xdr:blipFill>
      <xdr:spPr>
        <a:xfrm>
          <a:off x="16322040" y="587771240"/>
          <a:ext cx="411480" cy="276860"/>
        </a:xfrm>
        <a:prstGeom prst="rect">
          <a:avLst/>
        </a:prstGeom>
        <a:noFill/>
        <a:ln w="9525">
          <a:noFill/>
        </a:ln>
      </xdr:spPr>
    </xdr:pic>
    <xdr:clientData/>
  </xdr:twoCellAnchor>
  <xdr:twoCellAnchor editAs="oneCell">
    <xdr:from>
      <xdr:col>11</xdr:col>
      <xdr:colOff>323850</xdr:colOff>
      <xdr:row>366</xdr:row>
      <xdr:rowOff>0</xdr:rowOff>
    </xdr:from>
    <xdr:to>
      <xdr:col>12</xdr:col>
      <xdr:colOff>402590</xdr:colOff>
      <xdr:row>366</xdr:row>
      <xdr:rowOff>276860</xdr:rowOff>
    </xdr:to>
    <xdr:pic>
      <xdr:nvPicPr>
        <xdr:cNvPr id="11" name="Picture 19" descr="clip_image3396"/>
        <xdr:cNvPicPr>
          <a:picLocks noChangeAspect="true"/>
        </xdr:cNvPicPr>
      </xdr:nvPicPr>
      <xdr:blipFill>
        <a:blip r:embed="rId1"/>
        <a:stretch>
          <a:fillRect/>
        </a:stretch>
      </xdr:blipFill>
      <xdr:spPr>
        <a:xfrm>
          <a:off x="16322040" y="587771240"/>
          <a:ext cx="412115" cy="276860"/>
        </a:xfrm>
        <a:prstGeom prst="rect">
          <a:avLst/>
        </a:prstGeom>
        <a:noFill/>
        <a:ln w="9525">
          <a:noFill/>
        </a:ln>
      </xdr:spPr>
    </xdr:pic>
    <xdr:clientData/>
  </xdr:twoCellAnchor>
  <xdr:twoCellAnchor editAs="oneCell">
    <xdr:from>
      <xdr:col>11</xdr:col>
      <xdr:colOff>323850</xdr:colOff>
      <xdr:row>366</xdr:row>
      <xdr:rowOff>0</xdr:rowOff>
    </xdr:from>
    <xdr:to>
      <xdr:col>12</xdr:col>
      <xdr:colOff>401955</xdr:colOff>
      <xdr:row>366</xdr:row>
      <xdr:rowOff>276860</xdr:rowOff>
    </xdr:to>
    <xdr:pic>
      <xdr:nvPicPr>
        <xdr:cNvPr id="12" name="Picture 19" descr="clip_image3396"/>
        <xdr:cNvPicPr>
          <a:picLocks noChangeAspect="true"/>
        </xdr:cNvPicPr>
      </xdr:nvPicPr>
      <xdr:blipFill>
        <a:blip r:embed="rId1"/>
        <a:stretch>
          <a:fillRect/>
        </a:stretch>
      </xdr:blipFill>
      <xdr:spPr>
        <a:xfrm>
          <a:off x="16322040" y="587771240"/>
          <a:ext cx="411480" cy="276860"/>
        </a:xfrm>
        <a:prstGeom prst="rect">
          <a:avLst/>
        </a:prstGeom>
        <a:noFill/>
        <a:ln w="9525">
          <a:noFill/>
        </a:ln>
      </xdr:spPr>
    </xdr:pic>
    <xdr:clientData/>
  </xdr:twoCellAnchor>
  <xdr:twoCellAnchor editAs="oneCell">
    <xdr:from>
      <xdr:col>11</xdr:col>
      <xdr:colOff>323850</xdr:colOff>
      <xdr:row>366</xdr:row>
      <xdr:rowOff>0</xdr:rowOff>
    </xdr:from>
    <xdr:to>
      <xdr:col>12</xdr:col>
      <xdr:colOff>402590</xdr:colOff>
      <xdr:row>366</xdr:row>
      <xdr:rowOff>276860</xdr:rowOff>
    </xdr:to>
    <xdr:pic>
      <xdr:nvPicPr>
        <xdr:cNvPr id="13" name="Picture 19" descr="clip_image3396"/>
        <xdr:cNvPicPr>
          <a:picLocks noChangeAspect="true"/>
        </xdr:cNvPicPr>
      </xdr:nvPicPr>
      <xdr:blipFill>
        <a:blip r:embed="rId1"/>
        <a:stretch>
          <a:fillRect/>
        </a:stretch>
      </xdr:blipFill>
      <xdr:spPr>
        <a:xfrm>
          <a:off x="16322040" y="587771240"/>
          <a:ext cx="412115" cy="276860"/>
        </a:xfrm>
        <a:prstGeom prst="rect">
          <a:avLst/>
        </a:prstGeom>
        <a:noFill/>
        <a:ln w="9525">
          <a:noFill/>
        </a:ln>
      </xdr:spPr>
    </xdr:pic>
    <xdr:clientData/>
  </xdr:twoCellAnchor>
  <xdr:twoCellAnchor editAs="oneCell">
    <xdr:from>
      <xdr:col>11</xdr:col>
      <xdr:colOff>323850</xdr:colOff>
      <xdr:row>366</xdr:row>
      <xdr:rowOff>0</xdr:rowOff>
    </xdr:from>
    <xdr:to>
      <xdr:col>12</xdr:col>
      <xdr:colOff>401955</xdr:colOff>
      <xdr:row>366</xdr:row>
      <xdr:rowOff>276860</xdr:rowOff>
    </xdr:to>
    <xdr:pic>
      <xdr:nvPicPr>
        <xdr:cNvPr id="14" name="Picture 19" descr="clip_image3396"/>
        <xdr:cNvPicPr>
          <a:picLocks noChangeAspect="true"/>
        </xdr:cNvPicPr>
      </xdr:nvPicPr>
      <xdr:blipFill>
        <a:blip r:embed="rId1"/>
        <a:stretch>
          <a:fillRect/>
        </a:stretch>
      </xdr:blipFill>
      <xdr:spPr>
        <a:xfrm>
          <a:off x="16322040" y="587771240"/>
          <a:ext cx="411480" cy="276860"/>
        </a:xfrm>
        <a:prstGeom prst="rect">
          <a:avLst/>
        </a:prstGeom>
        <a:noFill/>
        <a:ln w="9525">
          <a:noFill/>
        </a:ln>
      </xdr:spPr>
    </xdr:pic>
    <xdr:clientData/>
  </xdr:twoCellAnchor>
  <xdr:twoCellAnchor editAs="oneCell">
    <xdr:from>
      <xdr:col>11</xdr:col>
      <xdr:colOff>323850</xdr:colOff>
      <xdr:row>366</xdr:row>
      <xdr:rowOff>0</xdr:rowOff>
    </xdr:from>
    <xdr:to>
      <xdr:col>12</xdr:col>
      <xdr:colOff>402590</xdr:colOff>
      <xdr:row>366</xdr:row>
      <xdr:rowOff>276860</xdr:rowOff>
    </xdr:to>
    <xdr:pic>
      <xdr:nvPicPr>
        <xdr:cNvPr id="15" name="Picture 19" descr="clip_image3396"/>
        <xdr:cNvPicPr>
          <a:picLocks noChangeAspect="true"/>
        </xdr:cNvPicPr>
      </xdr:nvPicPr>
      <xdr:blipFill>
        <a:blip r:embed="rId1"/>
        <a:stretch>
          <a:fillRect/>
        </a:stretch>
      </xdr:blipFill>
      <xdr:spPr>
        <a:xfrm>
          <a:off x="16322040" y="587771240"/>
          <a:ext cx="412115" cy="276860"/>
        </a:xfrm>
        <a:prstGeom prst="rect">
          <a:avLst/>
        </a:prstGeom>
        <a:noFill/>
        <a:ln w="9525">
          <a:noFill/>
        </a:ln>
      </xdr:spPr>
    </xdr:pic>
    <xdr:clientData/>
  </xdr:twoCellAnchor>
  <xdr:twoCellAnchor editAs="oneCell">
    <xdr:from>
      <xdr:col>11</xdr:col>
      <xdr:colOff>323850</xdr:colOff>
      <xdr:row>366</xdr:row>
      <xdr:rowOff>0</xdr:rowOff>
    </xdr:from>
    <xdr:to>
      <xdr:col>12</xdr:col>
      <xdr:colOff>401955</xdr:colOff>
      <xdr:row>366</xdr:row>
      <xdr:rowOff>276860</xdr:rowOff>
    </xdr:to>
    <xdr:pic>
      <xdr:nvPicPr>
        <xdr:cNvPr id="16" name="Picture 19" descr="clip_image3396"/>
        <xdr:cNvPicPr>
          <a:picLocks noChangeAspect="true"/>
        </xdr:cNvPicPr>
      </xdr:nvPicPr>
      <xdr:blipFill>
        <a:blip r:embed="rId1"/>
        <a:stretch>
          <a:fillRect/>
        </a:stretch>
      </xdr:blipFill>
      <xdr:spPr>
        <a:xfrm>
          <a:off x="16322040" y="587771240"/>
          <a:ext cx="411480" cy="276860"/>
        </a:xfrm>
        <a:prstGeom prst="rect">
          <a:avLst/>
        </a:prstGeom>
        <a:noFill/>
        <a:ln w="9525">
          <a:noFill/>
        </a:ln>
      </xdr:spPr>
    </xdr:pic>
    <xdr:clientData/>
  </xdr:twoCellAnchor>
  <xdr:twoCellAnchor editAs="oneCell">
    <xdr:from>
      <xdr:col>11</xdr:col>
      <xdr:colOff>323850</xdr:colOff>
      <xdr:row>366</xdr:row>
      <xdr:rowOff>0</xdr:rowOff>
    </xdr:from>
    <xdr:to>
      <xdr:col>12</xdr:col>
      <xdr:colOff>402590</xdr:colOff>
      <xdr:row>366</xdr:row>
      <xdr:rowOff>276860</xdr:rowOff>
    </xdr:to>
    <xdr:pic>
      <xdr:nvPicPr>
        <xdr:cNvPr id="17" name="Picture 19" descr="clip_image3396"/>
        <xdr:cNvPicPr>
          <a:picLocks noChangeAspect="true"/>
        </xdr:cNvPicPr>
      </xdr:nvPicPr>
      <xdr:blipFill>
        <a:blip r:embed="rId1"/>
        <a:stretch>
          <a:fillRect/>
        </a:stretch>
      </xdr:blipFill>
      <xdr:spPr>
        <a:xfrm>
          <a:off x="16322040" y="587771240"/>
          <a:ext cx="412115" cy="276860"/>
        </a:xfrm>
        <a:prstGeom prst="rect">
          <a:avLst/>
        </a:prstGeom>
        <a:noFill/>
        <a:ln w="9525">
          <a:noFill/>
        </a:ln>
      </xdr:spPr>
    </xdr:pic>
    <xdr:clientData/>
  </xdr:twoCellAnchor>
  <xdr:twoCellAnchor editAs="oneCell">
    <xdr:from>
      <xdr:col>11</xdr:col>
      <xdr:colOff>323850</xdr:colOff>
      <xdr:row>366</xdr:row>
      <xdr:rowOff>0</xdr:rowOff>
    </xdr:from>
    <xdr:to>
      <xdr:col>12</xdr:col>
      <xdr:colOff>401955</xdr:colOff>
      <xdr:row>366</xdr:row>
      <xdr:rowOff>268605</xdr:rowOff>
    </xdr:to>
    <xdr:pic>
      <xdr:nvPicPr>
        <xdr:cNvPr id="18" name="Picture 19" descr="clip_image3396"/>
        <xdr:cNvPicPr>
          <a:picLocks noChangeAspect="true"/>
        </xdr:cNvPicPr>
      </xdr:nvPicPr>
      <xdr:blipFill>
        <a:blip r:embed="rId1"/>
        <a:stretch>
          <a:fillRect/>
        </a:stretch>
      </xdr:blipFill>
      <xdr:spPr>
        <a:xfrm>
          <a:off x="16322040" y="587771240"/>
          <a:ext cx="411480"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402590</xdr:colOff>
      <xdr:row>366</xdr:row>
      <xdr:rowOff>268605</xdr:rowOff>
    </xdr:to>
    <xdr:pic>
      <xdr:nvPicPr>
        <xdr:cNvPr id="19" name="Picture 19" descr="clip_image3396"/>
        <xdr:cNvPicPr>
          <a:picLocks noChangeAspect="true"/>
        </xdr:cNvPicPr>
      </xdr:nvPicPr>
      <xdr:blipFill>
        <a:blip r:embed="rId1"/>
        <a:stretch>
          <a:fillRect/>
        </a:stretch>
      </xdr:blipFill>
      <xdr:spPr>
        <a:xfrm>
          <a:off x="16322040" y="587771240"/>
          <a:ext cx="412115"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401955</xdr:colOff>
      <xdr:row>366</xdr:row>
      <xdr:rowOff>268605</xdr:rowOff>
    </xdr:to>
    <xdr:pic>
      <xdr:nvPicPr>
        <xdr:cNvPr id="20" name="Picture 19" descr="clip_image3396"/>
        <xdr:cNvPicPr>
          <a:picLocks noChangeAspect="true"/>
        </xdr:cNvPicPr>
      </xdr:nvPicPr>
      <xdr:blipFill>
        <a:blip r:embed="rId1"/>
        <a:stretch>
          <a:fillRect/>
        </a:stretch>
      </xdr:blipFill>
      <xdr:spPr>
        <a:xfrm>
          <a:off x="16322040" y="587771240"/>
          <a:ext cx="411480"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402590</xdr:colOff>
      <xdr:row>366</xdr:row>
      <xdr:rowOff>268605</xdr:rowOff>
    </xdr:to>
    <xdr:pic>
      <xdr:nvPicPr>
        <xdr:cNvPr id="21" name="Picture 19" descr="clip_image3396"/>
        <xdr:cNvPicPr>
          <a:picLocks noChangeAspect="true"/>
        </xdr:cNvPicPr>
      </xdr:nvPicPr>
      <xdr:blipFill>
        <a:blip r:embed="rId1"/>
        <a:stretch>
          <a:fillRect/>
        </a:stretch>
      </xdr:blipFill>
      <xdr:spPr>
        <a:xfrm>
          <a:off x="16322040" y="587771240"/>
          <a:ext cx="412115"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401955</xdr:colOff>
      <xdr:row>366</xdr:row>
      <xdr:rowOff>268605</xdr:rowOff>
    </xdr:to>
    <xdr:pic>
      <xdr:nvPicPr>
        <xdr:cNvPr id="22" name="Picture 19" descr="clip_image3396"/>
        <xdr:cNvPicPr>
          <a:picLocks noChangeAspect="true"/>
        </xdr:cNvPicPr>
      </xdr:nvPicPr>
      <xdr:blipFill>
        <a:blip r:embed="rId1"/>
        <a:stretch>
          <a:fillRect/>
        </a:stretch>
      </xdr:blipFill>
      <xdr:spPr>
        <a:xfrm>
          <a:off x="16322040" y="587771240"/>
          <a:ext cx="411480"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402590</xdr:colOff>
      <xdr:row>366</xdr:row>
      <xdr:rowOff>268605</xdr:rowOff>
    </xdr:to>
    <xdr:pic>
      <xdr:nvPicPr>
        <xdr:cNvPr id="23" name="Picture 19" descr="clip_image3396"/>
        <xdr:cNvPicPr>
          <a:picLocks noChangeAspect="true"/>
        </xdr:cNvPicPr>
      </xdr:nvPicPr>
      <xdr:blipFill>
        <a:blip r:embed="rId1"/>
        <a:stretch>
          <a:fillRect/>
        </a:stretch>
      </xdr:blipFill>
      <xdr:spPr>
        <a:xfrm>
          <a:off x="16322040" y="587771240"/>
          <a:ext cx="412115"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401955</xdr:colOff>
      <xdr:row>366</xdr:row>
      <xdr:rowOff>268605</xdr:rowOff>
    </xdr:to>
    <xdr:pic>
      <xdr:nvPicPr>
        <xdr:cNvPr id="24" name="Picture 19" descr="clip_image3396"/>
        <xdr:cNvPicPr>
          <a:picLocks noChangeAspect="true"/>
        </xdr:cNvPicPr>
      </xdr:nvPicPr>
      <xdr:blipFill>
        <a:blip r:embed="rId1"/>
        <a:stretch>
          <a:fillRect/>
        </a:stretch>
      </xdr:blipFill>
      <xdr:spPr>
        <a:xfrm>
          <a:off x="16322040" y="587771240"/>
          <a:ext cx="411480"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402590</xdr:colOff>
      <xdr:row>366</xdr:row>
      <xdr:rowOff>268605</xdr:rowOff>
    </xdr:to>
    <xdr:pic>
      <xdr:nvPicPr>
        <xdr:cNvPr id="25" name="Picture 19" descr="clip_image3396"/>
        <xdr:cNvPicPr>
          <a:picLocks noChangeAspect="true"/>
        </xdr:cNvPicPr>
      </xdr:nvPicPr>
      <xdr:blipFill>
        <a:blip r:embed="rId1"/>
        <a:stretch>
          <a:fillRect/>
        </a:stretch>
      </xdr:blipFill>
      <xdr:spPr>
        <a:xfrm>
          <a:off x="16322040" y="587771240"/>
          <a:ext cx="412115"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401955</xdr:colOff>
      <xdr:row>366</xdr:row>
      <xdr:rowOff>268605</xdr:rowOff>
    </xdr:to>
    <xdr:pic>
      <xdr:nvPicPr>
        <xdr:cNvPr id="26" name="Picture 19" descr="clip_image3396"/>
        <xdr:cNvPicPr>
          <a:picLocks noChangeAspect="true"/>
        </xdr:cNvPicPr>
      </xdr:nvPicPr>
      <xdr:blipFill>
        <a:blip r:embed="rId1"/>
        <a:stretch>
          <a:fillRect/>
        </a:stretch>
      </xdr:blipFill>
      <xdr:spPr>
        <a:xfrm>
          <a:off x="16322040" y="587771240"/>
          <a:ext cx="411480"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402590</xdr:colOff>
      <xdr:row>366</xdr:row>
      <xdr:rowOff>268605</xdr:rowOff>
    </xdr:to>
    <xdr:pic>
      <xdr:nvPicPr>
        <xdr:cNvPr id="27" name="Picture 19" descr="clip_image3396"/>
        <xdr:cNvPicPr>
          <a:picLocks noChangeAspect="true"/>
        </xdr:cNvPicPr>
      </xdr:nvPicPr>
      <xdr:blipFill>
        <a:blip r:embed="rId1"/>
        <a:stretch>
          <a:fillRect/>
        </a:stretch>
      </xdr:blipFill>
      <xdr:spPr>
        <a:xfrm>
          <a:off x="16322040" y="587771240"/>
          <a:ext cx="412115"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401955</xdr:colOff>
      <xdr:row>366</xdr:row>
      <xdr:rowOff>268605</xdr:rowOff>
    </xdr:to>
    <xdr:pic>
      <xdr:nvPicPr>
        <xdr:cNvPr id="28" name="Picture 19" descr="clip_image3396"/>
        <xdr:cNvPicPr>
          <a:picLocks noChangeAspect="true"/>
        </xdr:cNvPicPr>
      </xdr:nvPicPr>
      <xdr:blipFill>
        <a:blip r:embed="rId1"/>
        <a:stretch>
          <a:fillRect/>
        </a:stretch>
      </xdr:blipFill>
      <xdr:spPr>
        <a:xfrm>
          <a:off x="16322040" y="587771240"/>
          <a:ext cx="411480"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402590</xdr:colOff>
      <xdr:row>366</xdr:row>
      <xdr:rowOff>268605</xdr:rowOff>
    </xdr:to>
    <xdr:pic>
      <xdr:nvPicPr>
        <xdr:cNvPr id="29" name="Picture 19" descr="clip_image3396"/>
        <xdr:cNvPicPr>
          <a:picLocks noChangeAspect="true"/>
        </xdr:cNvPicPr>
      </xdr:nvPicPr>
      <xdr:blipFill>
        <a:blip r:embed="rId1"/>
        <a:stretch>
          <a:fillRect/>
        </a:stretch>
      </xdr:blipFill>
      <xdr:spPr>
        <a:xfrm>
          <a:off x="16322040" y="587771240"/>
          <a:ext cx="412115"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401955</xdr:colOff>
      <xdr:row>366</xdr:row>
      <xdr:rowOff>268605</xdr:rowOff>
    </xdr:to>
    <xdr:pic>
      <xdr:nvPicPr>
        <xdr:cNvPr id="30" name="Picture 19" descr="clip_image3396"/>
        <xdr:cNvPicPr>
          <a:picLocks noChangeAspect="true"/>
        </xdr:cNvPicPr>
      </xdr:nvPicPr>
      <xdr:blipFill>
        <a:blip r:embed="rId1"/>
        <a:stretch>
          <a:fillRect/>
        </a:stretch>
      </xdr:blipFill>
      <xdr:spPr>
        <a:xfrm>
          <a:off x="16322040" y="587771240"/>
          <a:ext cx="411480"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402590</xdr:colOff>
      <xdr:row>366</xdr:row>
      <xdr:rowOff>268605</xdr:rowOff>
    </xdr:to>
    <xdr:pic>
      <xdr:nvPicPr>
        <xdr:cNvPr id="31" name="Picture 19" descr="clip_image3396"/>
        <xdr:cNvPicPr>
          <a:picLocks noChangeAspect="true"/>
        </xdr:cNvPicPr>
      </xdr:nvPicPr>
      <xdr:blipFill>
        <a:blip r:embed="rId1"/>
        <a:stretch>
          <a:fillRect/>
        </a:stretch>
      </xdr:blipFill>
      <xdr:spPr>
        <a:xfrm>
          <a:off x="16322040" y="587771240"/>
          <a:ext cx="412115"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401955</xdr:colOff>
      <xdr:row>366</xdr:row>
      <xdr:rowOff>268605</xdr:rowOff>
    </xdr:to>
    <xdr:pic>
      <xdr:nvPicPr>
        <xdr:cNvPr id="32" name="Picture 19" descr="clip_image3396"/>
        <xdr:cNvPicPr>
          <a:picLocks noChangeAspect="true"/>
        </xdr:cNvPicPr>
      </xdr:nvPicPr>
      <xdr:blipFill>
        <a:blip r:embed="rId1"/>
        <a:stretch>
          <a:fillRect/>
        </a:stretch>
      </xdr:blipFill>
      <xdr:spPr>
        <a:xfrm>
          <a:off x="16322040" y="587771240"/>
          <a:ext cx="411480" cy="268605"/>
        </a:xfrm>
        <a:prstGeom prst="rect">
          <a:avLst/>
        </a:prstGeom>
        <a:noFill/>
        <a:ln w="9525">
          <a:noFill/>
        </a:ln>
      </xdr:spPr>
    </xdr:pic>
    <xdr:clientData/>
  </xdr:twoCellAnchor>
  <xdr:twoCellAnchor editAs="oneCell">
    <xdr:from>
      <xdr:col>11</xdr:col>
      <xdr:colOff>323850</xdr:colOff>
      <xdr:row>366</xdr:row>
      <xdr:rowOff>0</xdr:rowOff>
    </xdr:from>
    <xdr:to>
      <xdr:col>12</xdr:col>
      <xdr:colOff>402590</xdr:colOff>
      <xdr:row>366</xdr:row>
      <xdr:rowOff>268605</xdr:rowOff>
    </xdr:to>
    <xdr:pic>
      <xdr:nvPicPr>
        <xdr:cNvPr id="33" name="Picture 19" descr="clip_image3396"/>
        <xdr:cNvPicPr>
          <a:picLocks noChangeAspect="true"/>
        </xdr:cNvPicPr>
      </xdr:nvPicPr>
      <xdr:blipFill>
        <a:blip r:embed="rId1"/>
        <a:stretch>
          <a:fillRect/>
        </a:stretch>
      </xdr:blipFill>
      <xdr:spPr>
        <a:xfrm>
          <a:off x="16322040" y="587771240"/>
          <a:ext cx="412115" cy="268605"/>
        </a:xfrm>
        <a:prstGeom prst="rect">
          <a:avLst/>
        </a:prstGeom>
        <a:noFill/>
        <a:ln w="9525">
          <a:noFill/>
        </a:ln>
      </xdr:spPr>
    </xdr:pic>
    <xdr:clientData/>
  </xdr:twoCellAnchor>
  <xdr:twoCellAnchor editAs="oneCell">
    <xdr:from>
      <xdr:col>11</xdr:col>
      <xdr:colOff>323850</xdr:colOff>
      <xdr:row>77</xdr:row>
      <xdr:rowOff>0</xdr:rowOff>
    </xdr:from>
    <xdr:to>
      <xdr:col>12</xdr:col>
      <xdr:colOff>438150</xdr:colOff>
      <xdr:row>77</xdr:row>
      <xdr:rowOff>274955</xdr:rowOff>
    </xdr:to>
    <xdr:pic>
      <xdr:nvPicPr>
        <xdr:cNvPr id="75" name="Picture 19" descr="clip_image3396"/>
        <xdr:cNvPicPr>
          <a:picLocks noChangeAspect="true"/>
        </xdr:cNvPicPr>
      </xdr:nvPicPr>
      <xdr:blipFill>
        <a:blip r:embed="rId1"/>
        <a:stretch>
          <a:fillRect/>
        </a:stretch>
      </xdr:blipFill>
      <xdr:spPr>
        <a:xfrm>
          <a:off x="16322040" y="119690515"/>
          <a:ext cx="447675" cy="274955"/>
        </a:xfrm>
        <a:prstGeom prst="rect">
          <a:avLst/>
        </a:prstGeom>
        <a:noFill/>
        <a:ln w="9525">
          <a:noFill/>
        </a:ln>
      </xdr:spPr>
    </xdr:pic>
    <xdr:clientData/>
  </xdr:twoCellAnchor>
  <xdr:twoCellAnchor editAs="oneCell">
    <xdr:from>
      <xdr:col>11</xdr:col>
      <xdr:colOff>323850</xdr:colOff>
      <xdr:row>77</xdr:row>
      <xdr:rowOff>0</xdr:rowOff>
    </xdr:from>
    <xdr:to>
      <xdr:col>12</xdr:col>
      <xdr:colOff>439420</xdr:colOff>
      <xdr:row>77</xdr:row>
      <xdr:rowOff>274955</xdr:rowOff>
    </xdr:to>
    <xdr:pic>
      <xdr:nvPicPr>
        <xdr:cNvPr id="76" name="Picture 19" descr="clip_image3396"/>
        <xdr:cNvPicPr>
          <a:picLocks noChangeAspect="true"/>
        </xdr:cNvPicPr>
      </xdr:nvPicPr>
      <xdr:blipFill>
        <a:blip r:embed="rId1"/>
        <a:stretch>
          <a:fillRect/>
        </a:stretch>
      </xdr:blipFill>
      <xdr:spPr>
        <a:xfrm>
          <a:off x="16322040" y="119690515"/>
          <a:ext cx="448945" cy="274955"/>
        </a:xfrm>
        <a:prstGeom prst="rect">
          <a:avLst/>
        </a:prstGeom>
        <a:noFill/>
        <a:ln w="9525">
          <a:noFill/>
        </a:ln>
      </xdr:spPr>
    </xdr:pic>
    <xdr:clientData/>
  </xdr:twoCellAnchor>
  <xdr:twoCellAnchor editAs="oneCell">
    <xdr:from>
      <xdr:col>10</xdr:col>
      <xdr:colOff>302895</xdr:colOff>
      <xdr:row>77</xdr:row>
      <xdr:rowOff>0</xdr:rowOff>
    </xdr:from>
    <xdr:to>
      <xdr:col>11</xdr:col>
      <xdr:colOff>269875</xdr:colOff>
      <xdr:row>77</xdr:row>
      <xdr:rowOff>274955</xdr:rowOff>
    </xdr:to>
    <xdr:pic>
      <xdr:nvPicPr>
        <xdr:cNvPr id="77" name="Picture 19" descr="clip_image3396"/>
        <xdr:cNvPicPr>
          <a:picLocks noChangeAspect="true"/>
        </xdr:cNvPicPr>
      </xdr:nvPicPr>
      <xdr:blipFill>
        <a:blip r:embed="rId1"/>
        <a:stretch>
          <a:fillRect/>
        </a:stretch>
      </xdr:blipFill>
      <xdr:spPr>
        <a:xfrm>
          <a:off x="15819755" y="119690515"/>
          <a:ext cx="448310" cy="274955"/>
        </a:xfrm>
        <a:prstGeom prst="rect">
          <a:avLst/>
        </a:prstGeom>
        <a:noFill/>
        <a:ln w="9525">
          <a:noFill/>
        </a:ln>
      </xdr:spPr>
    </xdr:pic>
    <xdr:clientData/>
  </xdr:twoCellAnchor>
  <xdr:twoCellAnchor editAs="oneCell">
    <xdr:from>
      <xdr:col>10</xdr:col>
      <xdr:colOff>302895</xdr:colOff>
      <xdr:row>77</xdr:row>
      <xdr:rowOff>0</xdr:rowOff>
    </xdr:from>
    <xdr:to>
      <xdr:col>11</xdr:col>
      <xdr:colOff>270510</xdr:colOff>
      <xdr:row>77</xdr:row>
      <xdr:rowOff>274955</xdr:rowOff>
    </xdr:to>
    <xdr:pic>
      <xdr:nvPicPr>
        <xdr:cNvPr id="78" name="Picture 19" descr="clip_image3396"/>
        <xdr:cNvPicPr>
          <a:picLocks noChangeAspect="true"/>
        </xdr:cNvPicPr>
      </xdr:nvPicPr>
      <xdr:blipFill>
        <a:blip r:embed="rId1"/>
        <a:stretch>
          <a:fillRect/>
        </a:stretch>
      </xdr:blipFill>
      <xdr:spPr>
        <a:xfrm>
          <a:off x="15819755" y="119690515"/>
          <a:ext cx="448945" cy="274955"/>
        </a:xfrm>
        <a:prstGeom prst="rect">
          <a:avLst/>
        </a:prstGeom>
        <a:noFill/>
        <a:ln w="9525">
          <a:noFill/>
        </a:ln>
      </xdr:spPr>
    </xdr:pic>
    <xdr:clientData/>
  </xdr:twoCellAnchor>
  <xdr:twoCellAnchor editAs="oneCell">
    <xdr:from>
      <xdr:col>11</xdr:col>
      <xdr:colOff>323850</xdr:colOff>
      <xdr:row>77</xdr:row>
      <xdr:rowOff>0</xdr:rowOff>
    </xdr:from>
    <xdr:to>
      <xdr:col>12</xdr:col>
      <xdr:colOff>401320</xdr:colOff>
      <xdr:row>77</xdr:row>
      <xdr:rowOff>274955</xdr:rowOff>
    </xdr:to>
    <xdr:pic>
      <xdr:nvPicPr>
        <xdr:cNvPr id="79" name="Picture 19" descr="clip_image3396"/>
        <xdr:cNvPicPr>
          <a:picLocks noChangeAspect="true"/>
        </xdr:cNvPicPr>
      </xdr:nvPicPr>
      <xdr:blipFill>
        <a:blip r:embed="rId1"/>
        <a:stretch>
          <a:fillRect/>
        </a:stretch>
      </xdr:blipFill>
      <xdr:spPr>
        <a:xfrm>
          <a:off x="16322040" y="119690515"/>
          <a:ext cx="410845" cy="274955"/>
        </a:xfrm>
        <a:prstGeom prst="rect">
          <a:avLst/>
        </a:prstGeom>
        <a:noFill/>
        <a:ln w="9525">
          <a:noFill/>
        </a:ln>
      </xdr:spPr>
    </xdr:pic>
    <xdr:clientData/>
  </xdr:twoCellAnchor>
  <xdr:twoCellAnchor editAs="oneCell">
    <xdr:from>
      <xdr:col>11</xdr:col>
      <xdr:colOff>323850</xdr:colOff>
      <xdr:row>77</xdr:row>
      <xdr:rowOff>0</xdr:rowOff>
    </xdr:from>
    <xdr:to>
      <xdr:col>12</xdr:col>
      <xdr:colOff>402590</xdr:colOff>
      <xdr:row>77</xdr:row>
      <xdr:rowOff>274955</xdr:rowOff>
    </xdr:to>
    <xdr:pic>
      <xdr:nvPicPr>
        <xdr:cNvPr id="80" name="Picture 19" descr="clip_image3396"/>
        <xdr:cNvPicPr>
          <a:picLocks noChangeAspect="true"/>
        </xdr:cNvPicPr>
      </xdr:nvPicPr>
      <xdr:blipFill>
        <a:blip r:embed="rId1"/>
        <a:stretch>
          <a:fillRect/>
        </a:stretch>
      </xdr:blipFill>
      <xdr:spPr>
        <a:xfrm>
          <a:off x="16322040" y="119690515"/>
          <a:ext cx="412115" cy="274955"/>
        </a:xfrm>
        <a:prstGeom prst="rect">
          <a:avLst/>
        </a:prstGeom>
        <a:noFill/>
        <a:ln w="9525">
          <a:noFill/>
        </a:ln>
      </xdr:spPr>
    </xdr:pic>
    <xdr:clientData/>
  </xdr:twoCellAnchor>
  <xdr:twoCellAnchor editAs="oneCell">
    <xdr:from>
      <xdr:col>10</xdr:col>
      <xdr:colOff>302895</xdr:colOff>
      <xdr:row>77</xdr:row>
      <xdr:rowOff>0</xdr:rowOff>
    </xdr:from>
    <xdr:to>
      <xdr:col>11</xdr:col>
      <xdr:colOff>233045</xdr:colOff>
      <xdr:row>77</xdr:row>
      <xdr:rowOff>274955</xdr:rowOff>
    </xdr:to>
    <xdr:pic>
      <xdr:nvPicPr>
        <xdr:cNvPr id="81" name="Picture 19" descr="clip_image3396"/>
        <xdr:cNvPicPr>
          <a:picLocks noChangeAspect="true"/>
        </xdr:cNvPicPr>
      </xdr:nvPicPr>
      <xdr:blipFill>
        <a:blip r:embed="rId1"/>
        <a:stretch>
          <a:fillRect/>
        </a:stretch>
      </xdr:blipFill>
      <xdr:spPr>
        <a:xfrm>
          <a:off x="15819755" y="119690515"/>
          <a:ext cx="411480" cy="274955"/>
        </a:xfrm>
        <a:prstGeom prst="rect">
          <a:avLst/>
        </a:prstGeom>
        <a:noFill/>
        <a:ln w="9525">
          <a:noFill/>
        </a:ln>
      </xdr:spPr>
    </xdr:pic>
    <xdr:clientData/>
  </xdr:twoCellAnchor>
  <xdr:twoCellAnchor editAs="oneCell">
    <xdr:from>
      <xdr:col>10</xdr:col>
      <xdr:colOff>269875</xdr:colOff>
      <xdr:row>77</xdr:row>
      <xdr:rowOff>0</xdr:rowOff>
    </xdr:from>
    <xdr:to>
      <xdr:col>11</xdr:col>
      <xdr:colOff>200660</xdr:colOff>
      <xdr:row>77</xdr:row>
      <xdr:rowOff>274955</xdr:rowOff>
    </xdr:to>
    <xdr:pic>
      <xdr:nvPicPr>
        <xdr:cNvPr id="82" name="Picture 19" descr="clip_image3396"/>
        <xdr:cNvPicPr>
          <a:picLocks noChangeAspect="true"/>
        </xdr:cNvPicPr>
      </xdr:nvPicPr>
      <xdr:blipFill>
        <a:blip r:embed="rId1"/>
        <a:stretch>
          <a:fillRect/>
        </a:stretch>
      </xdr:blipFill>
      <xdr:spPr>
        <a:xfrm>
          <a:off x="15786735" y="119690515"/>
          <a:ext cx="412115" cy="274955"/>
        </a:xfrm>
        <a:prstGeom prst="rect">
          <a:avLst/>
        </a:prstGeom>
        <a:noFill/>
        <a:ln w="9525">
          <a:noFill/>
        </a:ln>
      </xdr:spPr>
    </xdr:pic>
    <xdr:clientData/>
  </xdr:twoCellAnchor>
  <xdr:twoCellAnchor editAs="oneCell">
    <xdr:from>
      <xdr:col>10</xdr:col>
      <xdr:colOff>302895</xdr:colOff>
      <xdr:row>77</xdr:row>
      <xdr:rowOff>0</xdr:rowOff>
    </xdr:from>
    <xdr:to>
      <xdr:col>11</xdr:col>
      <xdr:colOff>233680</xdr:colOff>
      <xdr:row>77</xdr:row>
      <xdr:rowOff>274955</xdr:rowOff>
    </xdr:to>
    <xdr:pic>
      <xdr:nvPicPr>
        <xdr:cNvPr id="83" name="Picture 19" descr="clip_image3396"/>
        <xdr:cNvPicPr>
          <a:picLocks noChangeAspect="true"/>
        </xdr:cNvPicPr>
      </xdr:nvPicPr>
      <xdr:blipFill>
        <a:blip r:embed="rId1"/>
        <a:stretch>
          <a:fillRect/>
        </a:stretch>
      </xdr:blipFill>
      <xdr:spPr>
        <a:xfrm>
          <a:off x="15819755" y="119690515"/>
          <a:ext cx="412115" cy="274955"/>
        </a:xfrm>
        <a:prstGeom prst="rect">
          <a:avLst/>
        </a:prstGeom>
        <a:noFill/>
        <a:ln w="9525">
          <a:noFill/>
        </a:ln>
      </xdr:spPr>
    </xdr:pic>
    <xdr:clientData/>
  </xdr:twoCellAnchor>
  <xdr:twoCellAnchor editAs="oneCell">
    <xdr:from>
      <xdr:col>11</xdr:col>
      <xdr:colOff>323850</xdr:colOff>
      <xdr:row>77</xdr:row>
      <xdr:rowOff>0</xdr:rowOff>
    </xdr:from>
    <xdr:to>
      <xdr:col>12</xdr:col>
      <xdr:colOff>438785</xdr:colOff>
      <xdr:row>77</xdr:row>
      <xdr:rowOff>274955</xdr:rowOff>
    </xdr:to>
    <xdr:pic>
      <xdr:nvPicPr>
        <xdr:cNvPr id="84" name="Picture 19" descr="clip_image3396"/>
        <xdr:cNvPicPr>
          <a:picLocks noChangeAspect="true"/>
        </xdr:cNvPicPr>
      </xdr:nvPicPr>
      <xdr:blipFill>
        <a:blip r:embed="rId1"/>
        <a:stretch>
          <a:fillRect/>
        </a:stretch>
      </xdr:blipFill>
      <xdr:spPr>
        <a:xfrm>
          <a:off x="16322040" y="119690515"/>
          <a:ext cx="448310" cy="274955"/>
        </a:xfrm>
        <a:prstGeom prst="rect">
          <a:avLst/>
        </a:prstGeom>
        <a:noFill/>
        <a:ln w="9525">
          <a:noFill/>
        </a:ln>
      </xdr:spPr>
    </xdr:pic>
    <xdr:clientData/>
  </xdr:twoCellAnchor>
  <xdr:twoCellAnchor editAs="oneCell">
    <xdr:from>
      <xdr:col>10</xdr:col>
      <xdr:colOff>323850</xdr:colOff>
      <xdr:row>77</xdr:row>
      <xdr:rowOff>0</xdr:rowOff>
    </xdr:from>
    <xdr:to>
      <xdr:col>11</xdr:col>
      <xdr:colOff>290830</xdr:colOff>
      <xdr:row>77</xdr:row>
      <xdr:rowOff>274955</xdr:rowOff>
    </xdr:to>
    <xdr:pic>
      <xdr:nvPicPr>
        <xdr:cNvPr id="85" name="Picture 19" descr="clip_image3396"/>
        <xdr:cNvPicPr>
          <a:picLocks noChangeAspect="true"/>
        </xdr:cNvPicPr>
      </xdr:nvPicPr>
      <xdr:blipFill>
        <a:blip r:embed="rId1"/>
        <a:stretch>
          <a:fillRect/>
        </a:stretch>
      </xdr:blipFill>
      <xdr:spPr>
        <a:xfrm>
          <a:off x="15840710" y="119690515"/>
          <a:ext cx="448310" cy="274955"/>
        </a:xfrm>
        <a:prstGeom prst="rect">
          <a:avLst/>
        </a:prstGeom>
        <a:noFill/>
        <a:ln w="9525">
          <a:noFill/>
        </a:ln>
      </xdr:spPr>
    </xdr:pic>
    <xdr:clientData/>
  </xdr:twoCellAnchor>
  <xdr:twoCellAnchor editAs="oneCell">
    <xdr:from>
      <xdr:col>10</xdr:col>
      <xdr:colOff>323850</xdr:colOff>
      <xdr:row>77</xdr:row>
      <xdr:rowOff>0</xdr:rowOff>
    </xdr:from>
    <xdr:to>
      <xdr:col>11</xdr:col>
      <xdr:colOff>291465</xdr:colOff>
      <xdr:row>77</xdr:row>
      <xdr:rowOff>274955</xdr:rowOff>
    </xdr:to>
    <xdr:pic>
      <xdr:nvPicPr>
        <xdr:cNvPr id="86" name="Picture 19" descr="clip_image3396"/>
        <xdr:cNvPicPr>
          <a:picLocks noChangeAspect="true"/>
        </xdr:cNvPicPr>
      </xdr:nvPicPr>
      <xdr:blipFill>
        <a:blip r:embed="rId1"/>
        <a:stretch>
          <a:fillRect/>
        </a:stretch>
      </xdr:blipFill>
      <xdr:spPr>
        <a:xfrm>
          <a:off x="15840710" y="119690515"/>
          <a:ext cx="448945" cy="274955"/>
        </a:xfrm>
        <a:prstGeom prst="rect">
          <a:avLst/>
        </a:prstGeom>
        <a:noFill/>
        <a:ln w="9525">
          <a:noFill/>
        </a:ln>
      </xdr:spPr>
    </xdr:pic>
    <xdr:clientData/>
  </xdr:twoCellAnchor>
  <xdr:twoCellAnchor editAs="oneCell">
    <xdr:from>
      <xdr:col>9</xdr:col>
      <xdr:colOff>302895</xdr:colOff>
      <xdr:row>77</xdr:row>
      <xdr:rowOff>0</xdr:rowOff>
    </xdr:from>
    <xdr:to>
      <xdr:col>9</xdr:col>
      <xdr:colOff>751205</xdr:colOff>
      <xdr:row>77</xdr:row>
      <xdr:rowOff>274955</xdr:rowOff>
    </xdr:to>
    <xdr:pic>
      <xdr:nvPicPr>
        <xdr:cNvPr id="87" name="Picture 19" descr="clip_image3396"/>
        <xdr:cNvPicPr>
          <a:picLocks noChangeAspect="true"/>
        </xdr:cNvPicPr>
      </xdr:nvPicPr>
      <xdr:blipFill>
        <a:blip r:embed="rId1"/>
        <a:stretch>
          <a:fillRect/>
        </a:stretch>
      </xdr:blipFill>
      <xdr:spPr>
        <a:xfrm>
          <a:off x="14786610" y="119690515"/>
          <a:ext cx="448310" cy="274955"/>
        </a:xfrm>
        <a:prstGeom prst="rect">
          <a:avLst/>
        </a:prstGeom>
        <a:noFill/>
        <a:ln w="9525">
          <a:noFill/>
        </a:ln>
      </xdr:spPr>
    </xdr:pic>
    <xdr:clientData/>
  </xdr:twoCellAnchor>
  <xdr:twoCellAnchor editAs="oneCell">
    <xdr:from>
      <xdr:col>9</xdr:col>
      <xdr:colOff>302895</xdr:colOff>
      <xdr:row>77</xdr:row>
      <xdr:rowOff>0</xdr:rowOff>
    </xdr:from>
    <xdr:to>
      <xdr:col>9</xdr:col>
      <xdr:colOff>751840</xdr:colOff>
      <xdr:row>77</xdr:row>
      <xdr:rowOff>274955</xdr:rowOff>
    </xdr:to>
    <xdr:pic>
      <xdr:nvPicPr>
        <xdr:cNvPr id="88" name="Picture 19" descr="clip_image3396"/>
        <xdr:cNvPicPr>
          <a:picLocks noChangeAspect="true"/>
        </xdr:cNvPicPr>
      </xdr:nvPicPr>
      <xdr:blipFill>
        <a:blip r:embed="rId1"/>
        <a:stretch>
          <a:fillRect/>
        </a:stretch>
      </xdr:blipFill>
      <xdr:spPr>
        <a:xfrm>
          <a:off x="14786610" y="119690515"/>
          <a:ext cx="448945" cy="274955"/>
        </a:xfrm>
        <a:prstGeom prst="rect">
          <a:avLst/>
        </a:prstGeom>
        <a:noFill/>
        <a:ln w="9525">
          <a:noFill/>
        </a:ln>
      </xdr:spPr>
    </xdr:pic>
    <xdr:clientData/>
  </xdr:twoCellAnchor>
  <xdr:twoCellAnchor editAs="oneCell">
    <xdr:from>
      <xdr:col>10</xdr:col>
      <xdr:colOff>323850</xdr:colOff>
      <xdr:row>77</xdr:row>
      <xdr:rowOff>0</xdr:rowOff>
    </xdr:from>
    <xdr:to>
      <xdr:col>11</xdr:col>
      <xdr:colOff>254000</xdr:colOff>
      <xdr:row>77</xdr:row>
      <xdr:rowOff>274955</xdr:rowOff>
    </xdr:to>
    <xdr:pic>
      <xdr:nvPicPr>
        <xdr:cNvPr id="89" name="Picture 19" descr="clip_image3396"/>
        <xdr:cNvPicPr>
          <a:picLocks noChangeAspect="true"/>
        </xdr:cNvPicPr>
      </xdr:nvPicPr>
      <xdr:blipFill>
        <a:blip r:embed="rId1"/>
        <a:stretch>
          <a:fillRect/>
        </a:stretch>
      </xdr:blipFill>
      <xdr:spPr>
        <a:xfrm>
          <a:off x="15840710" y="119690515"/>
          <a:ext cx="411480" cy="274955"/>
        </a:xfrm>
        <a:prstGeom prst="rect">
          <a:avLst/>
        </a:prstGeom>
        <a:noFill/>
        <a:ln w="9525">
          <a:noFill/>
        </a:ln>
      </xdr:spPr>
    </xdr:pic>
    <xdr:clientData/>
  </xdr:twoCellAnchor>
  <xdr:twoCellAnchor editAs="oneCell">
    <xdr:from>
      <xdr:col>10</xdr:col>
      <xdr:colOff>323850</xdr:colOff>
      <xdr:row>77</xdr:row>
      <xdr:rowOff>0</xdr:rowOff>
    </xdr:from>
    <xdr:to>
      <xdr:col>11</xdr:col>
      <xdr:colOff>254635</xdr:colOff>
      <xdr:row>77</xdr:row>
      <xdr:rowOff>274955</xdr:rowOff>
    </xdr:to>
    <xdr:pic>
      <xdr:nvPicPr>
        <xdr:cNvPr id="90" name="Picture 19" descr="clip_image3396"/>
        <xdr:cNvPicPr>
          <a:picLocks noChangeAspect="true"/>
        </xdr:cNvPicPr>
      </xdr:nvPicPr>
      <xdr:blipFill>
        <a:blip r:embed="rId1"/>
        <a:stretch>
          <a:fillRect/>
        </a:stretch>
      </xdr:blipFill>
      <xdr:spPr>
        <a:xfrm>
          <a:off x="15840710" y="119690515"/>
          <a:ext cx="412115" cy="274955"/>
        </a:xfrm>
        <a:prstGeom prst="rect">
          <a:avLst/>
        </a:prstGeom>
        <a:noFill/>
        <a:ln w="9525">
          <a:noFill/>
        </a:ln>
      </xdr:spPr>
    </xdr:pic>
    <xdr:clientData/>
  </xdr:twoCellAnchor>
  <xdr:twoCellAnchor editAs="oneCell">
    <xdr:from>
      <xdr:col>9</xdr:col>
      <xdr:colOff>302895</xdr:colOff>
      <xdr:row>77</xdr:row>
      <xdr:rowOff>0</xdr:rowOff>
    </xdr:from>
    <xdr:to>
      <xdr:col>9</xdr:col>
      <xdr:colOff>714375</xdr:colOff>
      <xdr:row>77</xdr:row>
      <xdr:rowOff>274955</xdr:rowOff>
    </xdr:to>
    <xdr:pic>
      <xdr:nvPicPr>
        <xdr:cNvPr id="91" name="Picture 19" descr="clip_image3396"/>
        <xdr:cNvPicPr>
          <a:picLocks noChangeAspect="true"/>
        </xdr:cNvPicPr>
      </xdr:nvPicPr>
      <xdr:blipFill>
        <a:blip r:embed="rId1"/>
        <a:stretch>
          <a:fillRect/>
        </a:stretch>
      </xdr:blipFill>
      <xdr:spPr>
        <a:xfrm>
          <a:off x="14786610" y="119690515"/>
          <a:ext cx="411480" cy="274955"/>
        </a:xfrm>
        <a:prstGeom prst="rect">
          <a:avLst/>
        </a:prstGeom>
        <a:noFill/>
        <a:ln w="9525">
          <a:noFill/>
        </a:ln>
      </xdr:spPr>
    </xdr:pic>
    <xdr:clientData/>
  </xdr:twoCellAnchor>
  <xdr:twoCellAnchor editAs="oneCell">
    <xdr:from>
      <xdr:col>9</xdr:col>
      <xdr:colOff>302895</xdr:colOff>
      <xdr:row>77</xdr:row>
      <xdr:rowOff>0</xdr:rowOff>
    </xdr:from>
    <xdr:to>
      <xdr:col>9</xdr:col>
      <xdr:colOff>715010</xdr:colOff>
      <xdr:row>77</xdr:row>
      <xdr:rowOff>274955</xdr:rowOff>
    </xdr:to>
    <xdr:pic>
      <xdr:nvPicPr>
        <xdr:cNvPr id="92" name="Picture 19" descr="clip_image3396"/>
        <xdr:cNvPicPr>
          <a:picLocks noChangeAspect="true"/>
        </xdr:cNvPicPr>
      </xdr:nvPicPr>
      <xdr:blipFill>
        <a:blip r:embed="rId1"/>
        <a:stretch>
          <a:fillRect/>
        </a:stretch>
      </xdr:blipFill>
      <xdr:spPr>
        <a:xfrm>
          <a:off x="14786610" y="119690515"/>
          <a:ext cx="412115" cy="274955"/>
        </a:xfrm>
        <a:prstGeom prst="rect">
          <a:avLst/>
        </a:prstGeom>
        <a:noFill/>
        <a:ln w="9525">
          <a:noFill/>
        </a:ln>
      </xdr:spPr>
    </xdr:pic>
    <xdr:clientData/>
  </xdr:twoCellAnchor>
  <xdr:twoCellAnchor editAs="oneCell">
    <xdr:from>
      <xdr:col>10</xdr:col>
      <xdr:colOff>269875</xdr:colOff>
      <xdr:row>77</xdr:row>
      <xdr:rowOff>0</xdr:rowOff>
    </xdr:from>
    <xdr:to>
      <xdr:col>11</xdr:col>
      <xdr:colOff>200660</xdr:colOff>
      <xdr:row>77</xdr:row>
      <xdr:rowOff>274955</xdr:rowOff>
    </xdr:to>
    <xdr:pic>
      <xdr:nvPicPr>
        <xdr:cNvPr id="93" name="Picture 19" descr="clip_image3396"/>
        <xdr:cNvPicPr>
          <a:picLocks noChangeAspect="true"/>
        </xdr:cNvPicPr>
      </xdr:nvPicPr>
      <xdr:blipFill>
        <a:blip r:embed="rId1"/>
        <a:stretch>
          <a:fillRect/>
        </a:stretch>
      </xdr:blipFill>
      <xdr:spPr>
        <a:xfrm>
          <a:off x="15786735" y="119690515"/>
          <a:ext cx="412115" cy="274955"/>
        </a:xfrm>
        <a:prstGeom prst="rect">
          <a:avLst/>
        </a:prstGeom>
        <a:noFill/>
        <a:ln w="9525">
          <a:noFill/>
        </a:ln>
      </xdr:spPr>
    </xdr:pic>
    <xdr:clientData/>
  </xdr:twoCellAnchor>
  <xdr:twoCellAnchor editAs="oneCell">
    <xdr:from>
      <xdr:col>10</xdr:col>
      <xdr:colOff>323850</xdr:colOff>
      <xdr:row>77</xdr:row>
      <xdr:rowOff>0</xdr:rowOff>
    </xdr:from>
    <xdr:to>
      <xdr:col>11</xdr:col>
      <xdr:colOff>290830</xdr:colOff>
      <xdr:row>77</xdr:row>
      <xdr:rowOff>274955</xdr:rowOff>
    </xdr:to>
    <xdr:pic>
      <xdr:nvPicPr>
        <xdr:cNvPr id="94" name="Picture 19" descr="clip_image3396"/>
        <xdr:cNvPicPr>
          <a:picLocks noChangeAspect="true"/>
        </xdr:cNvPicPr>
      </xdr:nvPicPr>
      <xdr:blipFill>
        <a:blip r:embed="rId1"/>
        <a:stretch>
          <a:fillRect/>
        </a:stretch>
      </xdr:blipFill>
      <xdr:spPr>
        <a:xfrm>
          <a:off x="15840710" y="119690515"/>
          <a:ext cx="448310" cy="274955"/>
        </a:xfrm>
        <a:prstGeom prst="rect">
          <a:avLst/>
        </a:prstGeom>
        <a:noFill/>
        <a:ln w="9525">
          <a:noFill/>
        </a:ln>
      </xdr:spPr>
    </xdr:pic>
    <xdr:clientData/>
  </xdr:twoCellAnchor>
  <xdr:twoCellAnchor editAs="oneCell">
    <xdr:from>
      <xdr:col>10</xdr:col>
      <xdr:colOff>323850</xdr:colOff>
      <xdr:row>77</xdr:row>
      <xdr:rowOff>0</xdr:rowOff>
    </xdr:from>
    <xdr:to>
      <xdr:col>11</xdr:col>
      <xdr:colOff>291465</xdr:colOff>
      <xdr:row>77</xdr:row>
      <xdr:rowOff>274955</xdr:rowOff>
    </xdr:to>
    <xdr:pic>
      <xdr:nvPicPr>
        <xdr:cNvPr id="95" name="Picture 19" descr="clip_image3396"/>
        <xdr:cNvPicPr>
          <a:picLocks noChangeAspect="true"/>
        </xdr:cNvPicPr>
      </xdr:nvPicPr>
      <xdr:blipFill>
        <a:blip r:embed="rId1"/>
        <a:stretch>
          <a:fillRect/>
        </a:stretch>
      </xdr:blipFill>
      <xdr:spPr>
        <a:xfrm>
          <a:off x="15840710" y="119690515"/>
          <a:ext cx="448945" cy="274955"/>
        </a:xfrm>
        <a:prstGeom prst="rect">
          <a:avLst/>
        </a:prstGeom>
        <a:noFill/>
        <a:ln w="9525">
          <a:noFill/>
        </a:ln>
      </xdr:spPr>
    </xdr:pic>
    <xdr:clientData/>
  </xdr:twoCellAnchor>
  <xdr:twoCellAnchor editAs="oneCell">
    <xdr:from>
      <xdr:col>9</xdr:col>
      <xdr:colOff>302895</xdr:colOff>
      <xdr:row>77</xdr:row>
      <xdr:rowOff>0</xdr:rowOff>
    </xdr:from>
    <xdr:to>
      <xdr:col>9</xdr:col>
      <xdr:colOff>751205</xdr:colOff>
      <xdr:row>77</xdr:row>
      <xdr:rowOff>274955</xdr:rowOff>
    </xdr:to>
    <xdr:pic>
      <xdr:nvPicPr>
        <xdr:cNvPr id="96" name="Picture 19" descr="clip_image3396"/>
        <xdr:cNvPicPr>
          <a:picLocks noChangeAspect="true"/>
        </xdr:cNvPicPr>
      </xdr:nvPicPr>
      <xdr:blipFill>
        <a:blip r:embed="rId1"/>
        <a:stretch>
          <a:fillRect/>
        </a:stretch>
      </xdr:blipFill>
      <xdr:spPr>
        <a:xfrm>
          <a:off x="14786610" y="119690515"/>
          <a:ext cx="448310" cy="274955"/>
        </a:xfrm>
        <a:prstGeom prst="rect">
          <a:avLst/>
        </a:prstGeom>
        <a:noFill/>
        <a:ln w="9525">
          <a:noFill/>
        </a:ln>
      </xdr:spPr>
    </xdr:pic>
    <xdr:clientData/>
  </xdr:twoCellAnchor>
  <xdr:twoCellAnchor editAs="oneCell">
    <xdr:from>
      <xdr:col>9</xdr:col>
      <xdr:colOff>302895</xdr:colOff>
      <xdr:row>77</xdr:row>
      <xdr:rowOff>0</xdr:rowOff>
    </xdr:from>
    <xdr:to>
      <xdr:col>9</xdr:col>
      <xdr:colOff>751840</xdr:colOff>
      <xdr:row>77</xdr:row>
      <xdr:rowOff>274955</xdr:rowOff>
    </xdr:to>
    <xdr:pic>
      <xdr:nvPicPr>
        <xdr:cNvPr id="97" name="Picture 19" descr="clip_image3396"/>
        <xdr:cNvPicPr>
          <a:picLocks noChangeAspect="true"/>
        </xdr:cNvPicPr>
      </xdr:nvPicPr>
      <xdr:blipFill>
        <a:blip r:embed="rId1"/>
        <a:stretch>
          <a:fillRect/>
        </a:stretch>
      </xdr:blipFill>
      <xdr:spPr>
        <a:xfrm>
          <a:off x="14786610" y="119690515"/>
          <a:ext cx="448945" cy="274955"/>
        </a:xfrm>
        <a:prstGeom prst="rect">
          <a:avLst/>
        </a:prstGeom>
        <a:noFill/>
        <a:ln w="9525">
          <a:noFill/>
        </a:ln>
      </xdr:spPr>
    </xdr:pic>
    <xdr:clientData/>
  </xdr:twoCellAnchor>
  <xdr:twoCellAnchor editAs="oneCell">
    <xdr:from>
      <xdr:col>10</xdr:col>
      <xdr:colOff>323850</xdr:colOff>
      <xdr:row>77</xdr:row>
      <xdr:rowOff>0</xdr:rowOff>
    </xdr:from>
    <xdr:to>
      <xdr:col>11</xdr:col>
      <xdr:colOff>254000</xdr:colOff>
      <xdr:row>77</xdr:row>
      <xdr:rowOff>274955</xdr:rowOff>
    </xdr:to>
    <xdr:pic>
      <xdr:nvPicPr>
        <xdr:cNvPr id="98" name="Picture 19" descr="clip_image3396"/>
        <xdr:cNvPicPr>
          <a:picLocks noChangeAspect="true"/>
        </xdr:cNvPicPr>
      </xdr:nvPicPr>
      <xdr:blipFill>
        <a:blip r:embed="rId1"/>
        <a:stretch>
          <a:fillRect/>
        </a:stretch>
      </xdr:blipFill>
      <xdr:spPr>
        <a:xfrm>
          <a:off x="15840710" y="119690515"/>
          <a:ext cx="411480" cy="274955"/>
        </a:xfrm>
        <a:prstGeom prst="rect">
          <a:avLst/>
        </a:prstGeom>
        <a:noFill/>
        <a:ln w="9525">
          <a:noFill/>
        </a:ln>
      </xdr:spPr>
    </xdr:pic>
    <xdr:clientData/>
  </xdr:twoCellAnchor>
  <xdr:twoCellAnchor editAs="oneCell">
    <xdr:from>
      <xdr:col>10</xdr:col>
      <xdr:colOff>323850</xdr:colOff>
      <xdr:row>77</xdr:row>
      <xdr:rowOff>0</xdr:rowOff>
    </xdr:from>
    <xdr:to>
      <xdr:col>11</xdr:col>
      <xdr:colOff>254635</xdr:colOff>
      <xdr:row>77</xdr:row>
      <xdr:rowOff>274955</xdr:rowOff>
    </xdr:to>
    <xdr:pic>
      <xdr:nvPicPr>
        <xdr:cNvPr id="99" name="Picture 19" descr="clip_image3396"/>
        <xdr:cNvPicPr>
          <a:picLocks noChangeAspect="true"/>
        </xdr:cNvPicPr>
      </xdr:nvPicPr>
      <xdr:blipFill>
        <a:blip r:embed="rId1"/>
        <a:stretch>
          <a:fillRect/>
        </a:stretch>
      </xdr:blipFill>
      <xdr:spPr>
        <a:xfrm>
          <a:off x="15840710" y="119690515"/>
          <a:ext cx="412115" cy="274955"/>
        </a:xfrm>
        <a:prstGeom prst="rect">
          <a:avLst/>
        </a:prstGeom>
        <a:noFill/>
        <a:ln w="9525">
          <a:noFill/>
        </a:ln>
      </xdr:spPr>
    </xdr:pic>
    <xdr:clientData/>
  </xdr:twoCellAnchor>
  <xdr:twoCellAnchor editAs="oneCell">
    <xdr:from>
      <xdr:col>9</xdr:col>
      <xdr:colOff>302895</xdr:colOff>
      <xdr:row>77</xdr:row>
      <xdr:rowOff>0</xdr:rowOff>
    </xdr:from>
    <xdr:to>
      <xdr:col>9</xdr:col>
      <xdr:colOff>714375</xdr:colOff>
      <xdr:row>77</xdr:row>
      <xdr:rowOff>274955</xdr:rowOff>
    </xdr:to>
    <xdr:pic>
      <xdr:nvPicPr>
        <xdr:cNvPr id="100" name="Picture 19" descr="clip_image3396"/>
        <xdr:cNvPicPr>
          <a:picLocks noChangeAspect="true"/>
        </xdr:cNvPicPr>
      </xdr:nvPicPr>
      <xdr:blipFill>
        <a:blip r:embed="rId1"/>
        <a:stretch>
          <a:fillRect/>
        </a:stretch>
      </xdr:blipFill>
      <xdr:spPr>
        <a:xfrm>
          <a:off x="14786610" y="119690515"/>
          <a:ext cx="411480" cy="274955"/>
        </a:xfrm>
        <a:prstGeom prst="rect">
          <a:avLst/>
        </a:prstGeom>
        <a:noFill/>
        <a:ln w="9525">
          <a:noFill/>
        </a:ln>
      </xdr:spPr>
    </xdr:pic>
    <xdr:clientData/>
  </xdr:twoCellAnchor>
  <xdr:twoCellAnchor editAs="oneCell">
    <xdr:from>
      <xdr:col>9</xdr:col>
      <xdr:colOff>302895</xdr:colOff>
      <xdr:row>77</xdr:row>
      <xdr:rowOff>0</xdr:rowOff>
    </xdr:from>
    <xdr:to>
      <xdr:col>9</xdr:col>
      <xdr:colOff>715010</xdr:colOff>
      <xdr:row>77</xdr:row>
      <xdr:rowOff>274955</xdr:rowOff>
    </xdr:to>
    <xdr:pic>
      <xdr:nvPicPr>
        <xdr:cNvPr id="101" name="Picture 19" descr="clip_image3396"/>
        <xdr:cNvPicPr>
          <a:picLocks noChangeAspect="true"/>
        </xdr:cNvPicPr>
      </xdr:nvPicPr>
      <xdr:blipFill>
        <a:blip r:embed="rId1"/>
        <a:stretch>
          <a:fillRect/>
        </a:stretch>
      </xdr:blipFill>
      <xdr:spPr>
        <a:xfrm>
          <a:off x="14786610" y="119690515"/>
          <a:ext cx="412115" cy="274955"/>
        </a:xfrm>
        <a:prstGeom prst="rect">
          <a:avLst/>
        </a:prstGeom>
        <a:noFill/>
        <a:ln w="9525">
          <a:noFill/>
        </a:ln>
      </xdr:spPr>
    </xdr:pic>
    <xdr:clientData/>
  </xdr:twoCellAnchor>
  <xdr:twoCellAnchor editAs="oneCell">
    <xdr:from>
      <xdr:col>10</xdr:col>
      <xdr:colOff>323850</xdr:colOff>
      <xdr:row>77</xdr:row>
      <xdr:rowOff>0</xdr:rowOff>
    </xdr:from>
    <xdr:to>
      <xdr:col>11</xdr:col>
      <xdr:colOff>290830</xdr:colOff>
      <xdr:row>77</xdr:row>
      <xdr:rowOff>276860</xdr:rowOff>
    </xdr:to>
    <xdr:pic>
      <xdr:nvPicPr>
        <xdr:cNvPr id="102" name="Picture 19" descr="clip_image3396"/>
        <xdr:cNvPicPr>
          <a:picLocks noChangeAspect="true"/>
        </xdr:cNvPicPr>
      </xdr:nvPicPr>
      <xdr:blipFill>
        <a:blip r:embed="rId1"/>
        <a:stretch>
          <a:fillRect/>
        </a:stretch>
      </xdr:blipFill>
      <xdr:spPr>
        <a:xfrm>
          <a:off x="15840710" y="119690515"/>
          <a:ext cx="448310" cy="276860"/>
        </a:xfrm>
        <a:prstGeom prst="rect">
          <a:avLst/>
        </a:prstGeom>
        <a:noFill/>
        <a:ln w="9525">
          <a:noFill/>
        </a:ln>
      </xdr:spPr>
    </xdr:pic>
    <xdr:clientData/>
  </xdr:twoCellAnchor>
  <xdr:twoCellAnchor editAs="oneCell">
    <xdr:from>
      <xdr:col>10</xdr:col>
      <xdr:colOff>323850</xdr:colOff>
      <xdr:row>77</xdr:row>
      <xdr:rowOff>0</xdr:rowOff>
    </xdr:from>
    <xdr:to>
      <xdr:col>11</xdr:col>
      <xdr:colOff>291465</xdr:colOff>
      <xdr:row>77</xdr:row>
      <xdr:rowOff>276860</xdr:rowOff>
    </xdr:to>
    <xdr:pic>
      <xdr:nvPicPr>
        <xdr:cNvPr id="103" name="Picture 19" descr="clip_image3396"/>
        <xdr:cNvPicPr>
          <a:picLocks noChangeAspect="true"/>
        </xdr:cNvPicPr>
      </xdr:nvPicPr>
      <xdr:blipFill>
        <a:blip r:embed="rId1"/>
        <a:stretch>
          <a:fillRect/>
        </a:stretch>
      </xdr:blipFill>
      <xdr:spPr>
        <a:xfrm>
          <a:off x="15840710" y="119690515"/>
          <a:ext cx="448945" cy="276860"/>
        </a:xfrm>
        <a:prstGeom prst="rect">
          <a:avLst/>
        </a:prstGeom>
        <a:noFill/>
        <a:ln w="9525">
          <a:noFill/>
        </a:ln>
      </xdr:spPr>
    </xdr:pic>
    <xdr:clientData/>
  </xdr:twoCellAnchor>
  <xdr:twoCellAnchor editAs="oneCell">
    <xdr:from>
      <xdr:col>9</xdr:col>
      <xdr:colOff>302895</xdr:colOff>
      <xdr:row>77</xdr:row>
      <xdr:rowOff>0</xdr:rowOff>
    </xdr:from>
    <xdr:to>
      <xdr:col>9</xdr:col>
      <xdr:colOff>751840</xdr:colOff>
      <xdr:row>77</xdr:row>
      <xdr:rowOff>276860</xdr:rowOff>
    </xdr:to>
    <xdr:pic>
      <xdr:nvPicPr>
        <xdr:cNvPr id="104" name="Picture 19" descr="clip_image3396"/>
        <xdr:cNvPicPr>
          <a:picLocks noChangeAspect="true"/>
        </xdr:cNvPicPr>
      </xdr:nvPicPr>
      <xdr:blipFill>
        <a:blip r:embed="rId1"/>
        <a:stretch>
          <a:fillRect/>
        </a:stretch>
      </xdr:blipFill>
      <xdr:spPr>
        <a:xfrm>
          <a:off x="14786610" y="119690515"/>
          <a:ext cx="448945" cy="276860"/>
        </a:xfrm>
        <a:prstGeom prst="rect">
          <a:avLst/>
        </a:prstGeom>
        <a:noFill/>
        <a:ln w="9525">
          <a:noFill/>
        </a:ln>
      </xdr:spPr>
    </xdr:pic>
    <xdr:clientData/>
  </xdr:twoCellAnchor>
  <xdr:twoCellAnchor editAs="oneCell">
    <xdr:from>
      <xdr:col>10</xdr:col>
      <xdr:colOff>323850</xdr:colOff>
      <xdr:row>77</xdr:row>
      <xdr:rowOff>0</xdr:rowOff>
    </xdr:from>
    <xdr:to>
      <xdr:col>11</xdr:col>
      <xdr:colOff>254000</xdr:colOff>
      <xdr:row>77</xdr:row>
      <xdr:rowOff>276860</xdr:rowOff>
    </xdr:to>
    <xdr:pic>
      <xdr:nvPicPr>
        <xdr:cNvPr id="105" name="Picture 19" descr="clip_image3396"/>
        <xdr:cNvPicPr>
          <a:picLocks noChangeAspect="true"/>
        </xdr:cNvPicPr>
      </xdr:nvPicPr>
      <xdr:blipFill>
        <a:blip r:embed="rId1"/>
        <a:stretch>
          <a:fillRect/>
        </a:stretch>
      </xdr:blipFill>
      <xdr:spPr>
        <a:xfrm>
          <a:off x="15840710" y="119690515"/>
          <a:ext cx="411480" cy="276860"/>
        </a:xfrm>
        <a:prstGeom prst="rect">
          <a:avLst/>
        </a:prstGeom>
        <a:noFill/>
        <a:ln w="9525">
          <a:noFill/>
        </a:ln>
      </xdr:spPr>
    </xdr:pic>
    <xdr:clientData/>
  </xdr:twoCellAnchor>
  <xdr:twoCellAnchor editAs="oneCell">
    <xdr:from>
      <xdr:col>10</xdr:col>
      <xdr:colOff>323850</xdr:colOff>
      <xdr:row>77</xdr:row>
      <xdr:rowOff>0</xdr:rowOff>
    </xdr:from>
    <xdr:to>
      <xdr:col>11</xdr:col>
      <xdr:colOff>255270</xdr:colOff>
      <xdr:row>77</xdr:row>
      <xdr:rowOff>276860</xdr:rowOff>
    </xdr:to>
    <xdr:pic>
      <xdr:nvPicPr>
        <xdr:cNvPr id="106" name="Picture 19" descr="clip_image3396"/>
        <xdr:cNvPicPr>
          <a:picLocks noChangeAspect="true"/>
        </xdr:cNvPicPr>
      </xdr:nvPicPr>
      <xdr:blipFill>
        <a:blip r:embed="rId1"/>
        <a:stretch>
          <a:fillRect/>
        </a:stretch>
      </xdr:blipFill>
      <xdr:spPr>
        <a:xfrm>
          <a:off x="15840710" y="119690515"/>
          <a:ext cx="412750" cy="276860"/>
        </a:xfrm>
        <a:prstGeom prst="rect">
          <a:avLst/>
        </a:prstGeom>
        <a:noFill/>
        <a:ln w="9525">
          <a:noFill/>
        </a:ln>
      </xdr:spPr>
    </xdr:pic>
    <xdr:clientData/>
  </xdr:twoCellAnchor>
  <xdr:twoCellAnchor editAs="oneCell">
    <xdr:from>
      <xdr:col>9</xdr:col>
      <xdr:colOff>302895</xdr:colOff>
      <xdr:row>77</xdr:row>
      <xdr:rowOff>0</xdr:rowOff>
    </xdr:from>
    <xdr:to>
      <xdr:col>9</xdr:col>
      <xdr:colOff>714375</xdr:colOff>
      <xdr:row>77</xdr:row>
      <xdr:rowOff>276860</xdr:rowOff>
    </xdr:to>
    <xdr:pic>
      <xdr:nvPicPr>
        <xdr:cNvPr id="107" name="Picture 19" descr="clip_image3396"/>
        <xdr:cNvPicPr>
          <a:picLocks noChangeAspect="true"/>
        </xdr:cNvPicPr>
      </xdr:nvPicPr>
      <xdr:blipFill>
        <a:blip r:embed="rId1"/>
        <a:stretch>
          <a:fillRect/>
        </a:stretch>
      </xdr:blipFill>
      <xdr:spPr>
        <a:xfrm>
          <a:off x="14786610" y="119690515"/>
          <a:ext cx="411480" cy="276860"/>
        </a:xfrm>
        <a:prstGeom prst="rect">
          <a:avLst/>
        </a:prstGeom>
        <a:noFill/>
        <a:ln w="9525">
          <a:noFill/>
        </a:ln>
      </xdr:spPr>
    </xdr:pic>
    <xdr:clientData/>
  </xdr:twoCellAnchor>
  <xdr:twoCellAnchor editAs="oneCell">
    <xdr:from>
      <xdr:col>9</xdr:col>
      <xdr:colOff>302895</xdr:colOff>
      <xdr:row>77</xdr:row>
      <xdr:rowOff>0</xdr:rowOff>
    </xdr:from>
    <xdr:to>
      <xdr:col>9</xdr:col>
      <xdr:colOff>715645</xdr:colOff>
      <xdr:row>77</xdr:row>
      <xdr:rowOff>276860</xdr:rowOff>
    </xdr:to>
    <xdr:pic>
      <xdr:nvPicPr>
        <xdr:cNvPr id="108" name="Picture 19" descr="clip_image3396"/>
        <xdr:cNvPicPr>
          <a:picLocks noChangeAspect="true"/>
        </xdr:cNvPicPr>
      </xdr:nvPicPr>
      <xdr:blipFill>
        <a:blip r:embed="rId1"/>
        <a:stretch>
          <a:fillRect/>
        </a:stretch>
      </xdr:blipFill>
      <xdr:spPr>
        <a:xfrm>
          <a:off x="14786610" y="119690515"/>
          <a:ext cx="412750" cy="276860"/>
        </a:xfrm>
        <a:prstGeom prst="rect">
          <a:avLst/>
        </a:prstGeom>
        <a:noFill/>
        <a:ln w="9525">
          <a:noFill/>
        </a:ln>
      </xdr:spPr>
    </xdr:pic>
    <xdr:clientData/>
  </xdr:twoCellAnchor>
  <xdr:twoCellAnchor editAs="oneCell">
    <xdr:from>
      <xdr:col>11</xdr:col>
      <xdr:colOff>323850</xdr:colOff>
      <xdr:row>77</xdr:row>
      <xdr:rowOff>0</xdr:rowOff>
    </xdr:from>
    <xdr:to>
      <xdr:col>12</xdr:col>
      <xdr:colOff>438785</xdr:colOff>
      <xdr:row>77</xdr:row>
      <xdr:rowOff>276860</xdr:rowOff>
    </xdr:to>
    <xdr:pic>
      <xdr:nvPicPr>
        <xdr:cNvPr id="109" name="Picture 19" descr="clip_image3396"/>
        <xdr:cNvPicPr>
          <a:picLocks noChangeAspect="true"/>
        </xdr:cNvPicPr>
      </xdr:nvPicPr>
      <xdr:blipFill>
        <a:blip r:embed="rId1"/>
        <a:stretch>
          <a:fillRect/>
        </a:stretch>
      </xdr:blipFill>
      <xdr:spPr>
        <a:xfrm>
          <a:off x="16322040" y="119690515"/>
          <a:ext cx="448310" cy="276860"/>
        </a:xfrm>
        <a:prstGeom prst="rect">
          <a:avLst/>
        </a:prstGeom>
        <a:noFill/>
        <a:ln w="9525">
          <a:noFill/>
        </a:ln>
      </xdr:spPr>
    </xdr:pic>
    <xdr:clientData/>
  </xdr:twoCellAnchor>
  <xdr:twoCellAnchor editAs="oneCell">
    <xdr:from>
      <xdr:col>11</xdr:col>
      <xdr:colOff>323850</xdr:colOff>
      <xdr:row>77</xdr:row>
      <xdr:rowOff>0</xdr:rowOff>
    </xdr:from>
    <xdr:to>
      <xdr:col>12</xdr:col>
      <xdr:colOff>439420</xdr:colOff>
      <xdr:row>77</xdr:row>
      <xdr:rowOff>276860</xdr:rowOff>
    </xdr:to>
    <xdr:pic>
      <xdr:nvPicPr>
        <xdr:cNvPr id="110" name="Picture 19" descr="clip_image3396"/>
        <xdr:cNvPicPr>
          <a:picLocks noChangeAspect="true"/>
        </xdr:cNvPicPr>
      </xdr:nvPicPr>
      <xdr:blipFill>
        <a:blip r:embed="rId1"/>
        <a:stretch>
          <a:fillRect/>
        </a:stretch>
      </xdr:blipFill>
      <xdr:spPr>
        <a:xfrm>
          <a:off x="16322040" y="119690515"/>
          <a:ext cx="448945" cy="276860"/>
        </a:xfrm>
        <a:prstGeom prst="rect">
          <a:avLst/>
        </a:prstGeom>
        <a:noFill/>
        <a:ln w="9525">
          <a:noFill/>
        </a:ln>
      </xdr:spPr>
    </xdr:pic>
    <xdr:clientData/>
  </xdr:twoCellAnchor>
  <xdr:twoCellAnchor editAs="oneCell">
    <xdr:from>
      <xdr:col>10</xdr:col>
      <xdr:colOff>302895</xdr:colOff>
      <xdr:row>77</xdr:row>
      <xdr:rowOff>0</xdr:rowOff>
    </xdr:from>
    <xdr:to>
      <xdr:col>11</xdr:col>
      <xdr:colOff>269875</xdr:colOff>
      <xdr:row>77</xdr:row>
      <xdr:rowOff>276860</xdr:rowOff>
    </xdr:to>
    <xdr:pic>
      <xdr:nvPicPr>
        <xdr:cNvPr id="111" name="Picture 19" descr="clip_image3396"/>
        <xdr:cNvPicPr>
          <a:picLocks noChangeAspect="true"/>
        </xdr:cNvPicPr>
      </xdr:nvPicPr>
      <xdr:blipFill>
        <a:blip r:embed="rId1"/>
        <a:stretch>
          <a:fillRect/>
        </a:stretch>
      </xdr:blipFill>
      <xdr:spPr>
        <a:xfrm>
          <a:off x="15819755" y="119690515"/>
          <a:ext cx="448310" cy="276860"/>
        </a:xfrm>
        <a:prstGeom prst="rect">
          <a:avLst/>
        </a:prstGeom>
        <a:noFill/>
        <a:ln w="9525">
          <a:noFill/>
        </a:ln>
      </xdr:spPr>
    </xdr:pic>
    <xdr:clientData/>
  </xdr:twoCellAnchor>
  <xdr:twoCellAnchor editAs="oneCell">
    <xdr:from>
      <xdr:col>10</xdr:col>
      <xdr:colOff>302895</xdr:colOff>
      <xdr:row>77</xdr:row>
      <xdr:rowOff>0</xdr:rowOff>
    </xdr:from>
    <xdr:to>
      <xdr:col>11</xdr:col>
      <xdr:colOff>270510</xdr:colOff>
      <xdr:row>77</xdr:row>
      <xdr:rowOff>276860</xdr:rowOff>
    </xdr:to>
    <xdr:pic>
      <xdr:nvPicPr>
        <xdr:cNvPr id="112" name="Picture 19" descr="clip_image3396"/>
        <xdr:cNvPicPr>
          <a:picLocks noChangeAspect="true"/>
        </xdr:cNvPicPr>
      </xdr:nvPicPr>
      <xdr:blipFill>
        <a:blip r:embed="rId1"/>
        <a:stretch>
          <a:fillRect/>
        </a:stretch>
      </xdr:blipFill>
      <xdr:spPr>
        <a:xfrm>
          <a:off x="15819755" y="119690515"/>
          <a:ext cx="448945" cy="276860"/>
        </a:xfrm>
        <a:prstGeom prst="rect">
          <a:avLst/>
        </a:prstGeom>
        <a:noFill/>
        <a:ln w="9525">
          <a:noFill/>
        </a:ln>
      </xdr:spPr>
    </xdr:pic>
    <xdr:clientData/>
  </xdr:twoCellAnchor>
  <xdr:twoCellAnchor editAs="oneCell">
    <xdr:from>
      <xdr:col>11</xdr:col>
      <xdr:colOff>323850</xdr:colOff>
      <xdr:row>77</xdr:row>
      <xdr:rowOff>0</xdr:rowOff>
    </xdr:from>
    <xdr:to>
      <xdr:col>12</xdr:col>
      <xdr:colOff>401320</xdr:colOff>
      <xdr:row>77</xdr:row>
      <xdr:rowOff>276860</xdr:rowOff>
    </xdr:to>
    <xdr:pic>
      <xdr:nvPicPr>
        <xdr:cNvPr id="113" name="Picture 19" descr="clip_image3396"/>
        <xdr:cNvPicPr>
          <a:picLocks noChangeAspect="true"/>
        </xdr:cNvPicPr>
      </xdr:nvPicPr>
      <xdr:blipFill>
        <a:blip r:embed="rId1"/>
        <a:stretch>
          <a:fillRect/>
        </a:stretch>
      </xdr:blipFill>
      <xdr:spPr>
        <a:xfrm>
          <a:off x="16322040" y="119690515"/>
          <a:ext cx="410845" cy="276860"/>
        </a:xfrm>
        <a:prstGeom prst="rect">
          <a:avLst/>
        </a:prstGeom>
        <a:noFill/>
        <a:ln w="9525">
          <a:noFill/>
        </a:ln>
      </xdr:spPr>
    </xdr:pic>
    <xdr:clientData/>
  </xdr:twoCellAnchor>
  <xdr:twoCellAnchor editAs="oneCell">
    <xdr:from>
      <xdr:col>10</xdr:col>
      <xdr:colOff>302895</xdr:colOff>
      <xdr:row>77</xdr:row>
      <xdr:rowOff>0</xdr:rowOff>
    </xdr:from>
    <xdr:to>
      <xdr:col>11</xdr:col>
      <xdr:colOff>233045</xdr:colOff>
      <xdr:row>77</xdr:row>
      <xdr:rowOff>276860</xdr:rowOff>
    </xdr:to>
    <xdr:pic>
      <xdr:nvPicPr>
        <xdr:cNvPr id="114" name="Picture 19" descr="clip_image3396"/>
        <xdr:cNvPicPr>
          <a:picLocks noChangeAspect="true"/>
        </xdr:cNvPicPr>
      </xdr:nvPicPr>
      <xdr:blipFill>
        <a:blip r:embed="rId1"/>
        <a:stretch>
          <a:fillRect/>
        </a:stretch>
      </xdr:blipFill>
      <xdr:spPr>
        <a:xfrm>
          <a:off x="15819755" y="119690515"/>
          <a:ext cx="411480" cy="276860"/>
        </a:xfrm>
        <a:prstGeom prst="rect">
          <a:avLst/>
        </a:prstGeom>
        <a:noFill/>
        <a:ln w="9525">
          <a:noFill/>
        </a:ln>
      </xdr:spPr>
    </xdr:pic>
    <xdr:clientData/>
  </xdr:twoCellAnchor>
  <xdr:twoCellAnchor editAs="oneCell">
    <xdr:from>
      <xdr:col>10</xdr:col>
      <xdr:colOff>302895</xdr:colOff>
      <xdr:row>77</xdr:row>
      <xdr:rowOff>0</xdr:rowOff>
    </xdr:from>
    <xdr:to>
      <xdr:col>11</xdr:col>
      <xdr:colOff>233680</xdr:colOff>
      <xdr:row>77</xdr:row>
      <xdr:rowOff>276860</xdr:rowOff>
    </xdr:to>
    <xdr:pic>
      <xdr:nvPicPr>
        <xdr:cNvPr id="115" name="Picture 19" descr="clip_image3396"/>
        <xdr:cNvPicPr>
          <a:picLocks noChangeAspect="true"/>
        </xdr:cNvPicPr>
      </xdr:nvPicPr>
      <xdr:blipFill>
        <a:blip r:embed="rId1"/>
        <a:stretch>
          <a:fillRect/>
        </a:stretch>
      </xdr:blipFill>
      <xdr:spPr>
        <a:xfrm>
          <a:off x="15819755" y="119690515"/>
          <a:ext cx="412115"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34"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35"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36"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37"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38"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39"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40"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41"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276860</xdr:rowOff>
    </xdr:to>
    <xdr:pic>
      <xdr:nvPicPr>
        <xdr:cNvPr id="42" name="Picture 19" descr="clip_image3396"/>
        <xdr:cNvPicPr>
          <a:picLocks noChangeAspect="true"/>
        </xdr:cNvPicPr>
      </xdr:nvPicPr>
      <xdr:blipFill>
        <a:blip r:embed="rId1"/>
        <a:stretch>
          <a:fillRect/>
        </a:stretch>
      </xdr:blipFill>
      <xdr:spPr>
        <a:xfrm>
          <a:off x="16322040" y="763180465"/>
          <a:ext cx="411480"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276860</xdr:rowOff>
    </xdr:to>
    <xdr:pic>
      <xdr:nvPicPr>
        <xdr:cNvPr id="43" name="Picture 19" descr="clip_image3396"/>
        <xdr:cNvPicPr>
          <a:picLocks noChangeAspect="true"/>
        </xdr:cNvPicPr>
      </xdr:nvPicPr>
      <xdr:blipFill>
        <a:blip r:embed="rId1"/>
        <a:stretch>
          <a:fillRect/>
        </a:stretch>
      </xdr:blipFill>
      <xdr:spPr>
        <a:xfrm>
          <a:off x="16322040" y="763180465"/>
          <a:ext cx="412115"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276860</xdr:rowOff>
    </xdr:to>
    <xdr:pic>
      <xdr:nvPicPr>
        <xdr:cNvPr id="44" name="Picture 19" descr="clip_image3396"/>
        <xdr:cNvPicPr>
          <a:picLocks noChangeAspect="true"/>
        </xdr:cNvPicPr>
      </xdr:nvPicPr>
      <xdr:blipFill>
        <a:blip r:embed="rId1"/>
        <a:stretch>
          <a:fillRect/>
        </a:stretch>
      </xdr:blipFill>
      <xdr:spPr>
        <a:xfrm>
          <a:off x="16322040" y="763180465"/>
          <a:ext cx="411480"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276860</xdr:rowOff>
    </xdr:to>
    <xdr:pic>
      <xdr:nvPicPr>
        <xdr:cNvPr id="45" name="Picture 19" descr="clip_image3396"/>
        <xdr:cNvPicPr>
          <a:picLocks noChangeAspect="true"/>
        </xdr:cNvPicPr>
      </xdr:nvPicPr>
      <xdr:blipFill>
        <a:blip r:embed="rId1"/>
        <a:stretch>
          <a:fillRect/>
        </a:stretch>
      </xdr:blipFill>
      <xdr:spPr>
        <a:xfrm>
          <a:off x="16322040" y="763180465"/>
          <a:ext cx="412115"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276860</xdr:rowOff>
    </xdr:to>
    <xdr:pic>
      <xdr:nvPicPr>
        <xdr:cNvPr id="46" name="Picture 19" descr="clip_image3396"/>
        <xdr:cNvPicPr>
          <a:picLocks noChangeAspect="true"/>
        </xdr:cNvPicPr>
      </xdr:nvPicPr>
      <xdr:blipFill>
        <a:blip r:embed="rId1"/>
        <a:stretch>
          <a:fillRect/>
        </a:stretch>
      </xdr:blipFill>
      <xdr:spPr>
        <a:xfrm>
          <a:off x="16322040" y="763180465"/>
          <a:ext cx="411480"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276860</xdr:rowOff>
    </xdr:to>
    <xdr:pic>
      <xdr:nvPicPr>
        <xdr:cNvPr id="47" name="Picture 19" descr="clip_image3396"/>
        <xdr:cNvPicPr>
          <a:picLocks noChangeAspect="true"/>
        </xdr:cNvPicPr>
      </xdr:nvPicPr>
      <xdr:blipFill>
        <a:blip r:embed="rId1"/>
        <a:stretch>
          <a:fillRect/>
        </a:stretch>
      </xdr:blipFill>
      <xdr:spPr>
        <a:xfrm>
          <a:off x="16322040" y="763180465"/>
          <a:ext cx="412115"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276860</xdr:rowOff>
    </xdr:to>
    <xdr:pic>
      <xdr:nvPicPr>
        <xdr:cNvPr id="48" name="Picture 19" descr="clip_image3396"/>
        <xdr:cNvPicPr>
          <a:picLocks noChangeAspect="true"/>
        </xdr:cNvPicPr>
      </xdr:nvPicPr>
      <xdr:blipFill>
        <a:blip r:embed="rId1"/>
        <a:stretch>
          <a:fillRect/>
        </a:stretch>
      </xdr:blipFill>
      <xdr:spPr>
        <a:xfrm>
          <a:off x="16322040" y="763180465"/>
          <a:ext cx="411480"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276860</xdr:rowOff>
    </xdr:to>
    <xdr:pic>
      <xdr:nvPicPr>
        <xdr:cNvPr id="49" name="Picture 19" descr="clip_image3396"/>
        <xdr:cNvPicPr>
          <a:picLocks noChangeAspect="true"/>
        </xdr:cNvPicPr>
      </xdr:nvPicPr>
      <xdr:blipFill>
        <a:blip r:embed="rId1"/>
        <a:stretch>
          <a:fillRect/>
        </a:stretch>
      </xdr:blipFill>
      <xdr:spPr>
        <a:xfrm>
          <a:off x="16322040" y="763180465"/>
          <a:ext cx="412115"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50"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51"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52"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53"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54"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55"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56"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57"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58"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59"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60"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61"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62"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63"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64"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65"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382</xdr:row>
      <xdr:rowOff>0</xdr:rowOff>
    </xdr:from>
    <xdr:to>
      <xdr:col>12</xdr:col>
      <xdr:colOff>438150</xdr:colOff>
      <xdr:row>382</xdr:row>
      <xdr:rowOff>274955</xdr:rowOff>
    </xdr:to>
    <xdr:pic>
      <xdr:nvPicPr>
        <xdr:cNvPr id="66" name="Picture 19" descr="clip_image3396"/>
        <xdr:cNvPicPr>
          <a:picLocks noChangeAspect="true"/>
        </xdr:cNvPicPr>
      </xdr:nvPicPr>
      <xdr:blipFill>
        <a:blip r:embed="rId1"/>
        <a:stretch>
          <a:fillRect/>
        </a:stretch>
      </xdr:blipFill>
      <xdr:spPr>
        <a:xfrm>
          <a:off x="16322040" y="597791540"/>
          <a:ext cx="447675" cy="274955"/>
        </a:xfrm>
        <a:prstGeom prst="rect">
          <a:avLst/>
        </a:prstGeom>
        <a:noFill/>
        <a:ln w="9525">
          <a:noFill/>
        </a:ln>
      </xdr:spPr>
    </xdr:pic>
    <xdr:clientData/>
  </xdr:twoCellAnchor>
  <xdr:twoCellAnchor editAs="oneCell">
    <xdr:from>
      <xdr:col>11</xdr:col>
      <xdr:colOff>323850</xdr:colOff>
      <xdr:row>382</xdr:row>
      <xdr:rowOff>0</xdr:rowOff>
    </xdr:from>
    <xdr:to>
      <xdr:col>12</xdr:col>
      <xdr:colOff>439420</xdr:colOff>
      <xdr:row>382</xdr:row>
      <xdr:rowOff>274955</xdr:rowOff>
    </xdr:to>
    <xdr:pic>
      <xdr:nvPicPr>
        <xdr:cNvPr id="67" name="Picture 19" descr="clip_image3396"/>
        <xdr:cNvPicPr>
          <a:picLocks noChangeAspect="true"/>
        </xdr:cNvPicPr>
      </xdr:nvPicPr>
      <xdr:blipFill>
        <a:blip r:embed="rId1"/>
        <a:stretch>
          <a:fillRect/>
        </a:stretch>
      </xdr:blipFill>
      <xdr:spPr>
        <a:xfrm>
          <a:off x="16322040" y="597791540"/>
          <a:ext cx="448945" cy="274955"/>
        </a:xfrm>
        <a:prstGeom prst="rect">
          <a:avLst/>
        </a:prstGeom>
        <a:noFill/>
        <a:ln w="9525">
          <a:noFill/>
        </a:ln>
      </xdr:spPr>
    </xdr:pic>
    <xdr:clientData/>
  </xdr:twoCellAnchor>
  <xdr:twoCellAnchor editAs="oneCell">
    <xdr:from>
      <xdr:col>10</xdr:col>
      <xdr:colOff>302895</xdr:colOff>
      <xdr:row>382</xdr:row>
      <xdr:rowOff>0</xdr:rowOff>
    </xdr:from>
    <xdr:to>
      <xdr:col>11</xdr:col>
      <xdr:colOff>269875</xdr:colOff>
      <xdr:row>382</xdr:row>
      <xdr:rowOff>274955</xdr:rowOff>
    </xdr:to>
    <xdr:pic>
      <xdr:nvPicPr>
        <xdr:cNvPr id="68" name="Picture 19" descr="clip_image3396"/>
        <xdr:cNvPicPr>
          <a:picLocks noChangeAspect="true"/>
        </xdr:cNvPicPr>
      </xdr:nvPicPr>
      <xdr:blipFill>
        <a:blip r:embed="rId1"/>
        <a:stretch>
          <a:fillRect/>
        </a:stretch>
      </xdr:blipFill>
      <xdr:spPr>
        <a:xfrm>
          <a:off x="15819755" y="597791540"/>
          <a:ext cx="448310" cy="274955"/>
        </a:xfrm>
        <a:prstGeom prst="rect">
          <a:avLst/>
        </a:prstGeom>
        <a:noFill/>
        <a:ln w="9525">
          <a:noFill/>
        </a:ln>
      </xdr:spPr>
    </xdr:pic>
    <xdr:clientData/>
  </xdr:twoCellAnchor>
  <xdr:twoCellAnchor editAs="oneCell">
    <xdr:from>
      <xdr:col>10</xdr:col>
      <xdr:colOff>302895</xdr:colOff>
      <xdr:row>382</xdr:row>
      <xdr:rowOff>0</xdr:rowOff>
    </xdr:from>
    <xdr:to>
      <xdr:col>11</xdr:col>
      <xdr:colOff>270510</xdr:colOff>
      <xdr:row>382</xdr:row>
      <xdr:rowOff>274955</xdr:rowOff>
    </xdr:to>
    <xdr:pic>
      <xdr:nvPicPr>
        <xdr:cNvPr id="69" name="Picture 19" descr="clip_image3396"/>
        <xdr:cNvPicPr>
          <a:picLocks noChangeAspect="true"/>
        </xdr:cNvPicPr>
      </xdr:nvPicPr>
      <xdr:blipFill>
        <a:blip r:embed="rId1"/>
        <a:stretch>
          <a:fillRect/>
        </a:stretch>
      </xdr:blipFill>
      <xdr:spPr>
        <a:xfrm>
          <a:off x="15819755" y="597791540"/>
          <a:ext cx="448945" cy="274955"/>
        </a:xfrm>
        <a:prstGeom prst="rect">
          <a:avLst/>
        </a:prstGeom>
        <a:noFill/>
        <a:ln w="9525">
          <a:noFill/>
        </a:ln>
      </xdr:spPr>
    </xdr:pic>
    <xdr:clientData/>
  </xdr:twoCellAnchor>
  <xdr:twoCellAnchor editAs="oneCell">
    <xdr:from>
      <xdr:col>11</xdr:col>
      <xdr:colOff>323850</xdr:colOff>
      <xdr:row>382</xdr:row>
      <xdr:rowOff>0</xdr:rowOff>
    </xdr:from>
    <xdr:to>
      <xdr:col>12</xdr:col>
      <xdr:colOff>401320</xdr:colOff>
      <xdr:row>382</xdr:row>
      <xdr:rowOff>274955</xdr:rowOff>
    </xdr:to>
    <xdr:pic>
      <xdr:nvPicPr>
        <xdr:cNvPr id="70" name="Picture 19" descr="clip_image3396"/>
        <xdr:cNvPicPr>
          <a:picLocks noChangeAspect="true"/>
        </xdr:cNvPicPr>
      </xdr:nvPicPr>
      <xdr:blipFill>
        <a:blip r:embed="rId1"/>
        <a:stretch>
          <a:fillRect/>
        </a:stretch>
      </xdr:blipFill>
      <xdr:spPr>
        <a:xfrm>
          <a:off x="16322040" y="597791540"/>
          <a:ext cx="410845" cy="274955"/>
        </a:xfrm>
        <a:prstGeom prst="rect">
          <a:avLst/>
        </a:prstGeom>
        <a:noFill/>
        <a:ln w="9525">
          <a:noFill/>
        </a:ln>
      </xdr:spPr>
    </xdr:pic>
    <xdr:clientData/>
  </xdr:twoCellAnchor>
  <xdr:twoCellAnchor editAs="oneCell">
    <xdr:from>
      <xdr:col>11</xdr:col>
      <xdr:colOff>323850</xdr:colOff>
      <xdr:row>382</xdr:row>
      <xdr:rowOff>0</xdr:rowOff>
    </xdr:from>
    <xdr:to>
      <xdr:col>12</xdr:col>
      <xdr:colOff>402590</xdr:colOff>
      <xdr:row>382</xdr:row>
      <xdr:rowOff>274955</xdr:rowOff>
    </xdr:to>
    <xdr:pic>
      <xdr:nvPicPr>
        <xdr:cNvPr id="71" name="Picture 19" descr="clip_image3396"/>
        <xdr:cNvPicPr>
          <a:picLocks noChangeAspect="true"/>
        </xdr:cNvPicPr>
      </xdr:nvPicPr>
      <xdr:blipFill>
        <a:blip r:embed="rId1"/>
        <a:stretch>
          <a:fillRect/>
        </a:stretch>
      </xdr:blipFill>
      <xdr:spPr>
        <a:xfrm>
          <a:off x="16322040" y="597791540"/>
          <a:ext cx="412115" cy="274955"/>
        </a:xfrm>
        <a:prstGeom prst="rect">
          <a:avLst/>
        </a:prstGeom>
        <a:noFill/>
        <a:ln w="9525">
          <a:noFill/>
        </a:ln>
      </xdr:spPr>
    </xdr:pic>
    <xdr:clientData/>
  </xdr:twoCellAnchor>
  <xdr:twoCellAnchor editAs="oneCell">
    <xdr:from>
      <xdr:col>10</xdr:col>
      <xdr:colOff>302895</xdr:colOff>
      <xdr:row>382</xdr:row>
      <xdr:rowOff>0</xdr:rowOff>
    </xdr:from>
    <xdr:to>
      <xdr:col>11</xdr:col>
      <xdr:colOff>233045</xdr:colOff>
      <xdr:row>382</xdr:row>
      <xdr:rowOff>274955</xdr:rowOff>
    </xdr:to>
    <xdr:pic>
      <xdr:nvPicPr>
        <xdr:cNvPr id="72" name="Picture 19" descr="clip_image3396"/>
        <xdr:cNvPicPr>
          <a:picLocks noChangeAspect="true"/>
        </xdr:cNvPicPr>
      </xdr:nvPicPr>
      <xdr:blipFill>
        <a:blip r:embed="rId1"/>
        <a:stretch>
          <a:fillRect/>
        </a:stretch>
      </xdr:blipFill>
      <xdr:spPr>
        <a:xfrm>
          <a:off x="15819755" y="597791540"/>
          <a:ext cx="411480" cy="274955"/>
        </a:xfrm>
        <a:prstGeom prst="rect">
          <a:avLst/>
        </a:prstGeom>
        <a:noFill/>
        <a:ln w="9525">
          <a:noFill/>
        </a:ln>
      </xdr:spPr>
    </xdr:pic>
    <xdr:clientData/>
  </xdr:twoCellAnchor>
  <xdr:twoCellAnchor editAs="oneCell">
    <xdr:from>
      <xdr:col>10</xdr:col>
      <xdr:colOff>269875</xdr:colOff>
      <xdr:row>382</xdr:row>
      <xdr:rowOff>0</xdr:rowOff>
    </xdr:from>
    <xdr:to>
      <xdr:col>11</xdr:col>
      <xdr:colOff>200660</xdr:colOff>
      <xdr:row>382</xdr:row>
      <xdr:rowOff>274955</xdr:rowOff>
    </xdr:to>
    <xdr:pic>
      <xdr:nvPicPr>
        <xdr:cNvPr id="73" name="Picture 19" descr="clip_image3396"/>
        <xdr:cNvPicPr>
          <a:picLocks noChangeAspect="true"/>
        </xdr:cNvPicPr>
      </xdr:nvPicPr>
      <xdr:blipFill>
        <a:blip r:embed="rId1"/>
        <a:stretch>
          <a:fillRect/>
        </a:stretch>
      </xdr:blipFill>
      <xdr:spPr>
        <a:xfrm>
          <a:off x="15786735" y="597791540"/>
          <a:ext cx="412115" cy="274955"/>
        </a:xfrm>
        <a:prstGeom prst="rect">
          <a:avLst/>
        </a:prstGeom>
        <a:noFill/>
        <a:ln w="9525">
          <a:noFill/>
        </a:ln>
      </xdr:spPr>
    </xdr:pic>
    <xdr:clientData/>
  </xdr:twoCellAnchor>
  <xdr:twoCellAnchor editAs="oneCell">
    <xdr:from>
      <xdr:col>10</xdr:col>
      <xdr:colOff>302895</xdr:colOff>
      <xdr:row>382</xdr:row>
      <xdr:rowOff>0</xdr:rowOff>
    </xdr:from>
    <xdr:to>
      <xdr:col>11</xdr:col>
      <xdr:colOff>233680</xdr:colOff>
      <xdr:row>382</xdr:row>
      <xdr:rowOff>274955</xdr:rowOff>
    </xdr:to>
    <xdr:pic>
      <xdr:nvPicPr>
        <xdr:cNvPr id="74" name="Picture 19" descr="clip_image3396"/>
        <xdr:cNvPicPr>
          <a:picLocks noChangeAspect="true"/>
        </xdr:cNvPicPr>
      </xdr:nvPicPr>
      <xdr:blipFill>
        <a:blip r:embed="rId1"/>
        <a:stretch>
          <a:fillRect/>
        </a:stretch>
      </xdr:blipFill>
      <xdr:spPr>
        <a:xfrm>
          <a:off x="15819755" y="597791540"/>
          <a:ext cx="412115" cy="274955"/>
        </a:xfrm>
        <a:prstGeom prst="rect">
          <a:avLst/>
        </a:prstGeom>
        <a:noFill/>
        <a:ln w="9525">
          <a:noFill/>
        </a:ln>
      </xdr:spPr>
    </xdr:pic>
    <xdr:clientData/>
  </xdr:twoCellAnchor>
  <xdr:twoCellAnchor editAs="oneCell">
    <xdr:from>
      <xdr:col>11</xdr:col>
      <xdr:colOff>323850</xdr:colOff>
      <xdr:row>382</xdr:row>
      <xdr:rowOff>0</xdr:rowOff>
    </xdr:from>
    <xdr:to>
      <xdr:col>12</xdr:col>
      <xdr:colOff>438785</xdr:colOff>
      <xdr:row>382</xdr:row>
      <xdr:rowOff>274955</xdr:rowOff>
    </xdr:to>
    <xdr:pic>
      <xdr:nvPicPr>
        <xdr:cNvPr id="116" name="Picture 19" descr="clip_image3396"/>
        <xdr:cNvPicPr>
          <a:picLocks noChangeAspect="true"/>
        </xdr:cNvPicPr>
      </xdr:nvPicPr>
      <xdr:blipFill>
        <a:blip r:embed="rId1"/>
        <a:stretch>
          <a:fillRect/>
        </a:stretch>
      </xdr:blipFill>
      <xdr:spPr>
        <a:xfrm>
          <a:off x="16322040" y="597791540"/>
          <a:ext cx="448310" cy="274955"/>
        </a:xfrm>
        <a:prstGeom prst="rect">
          <a:avLst/>
        </a:prstGeom>
        <a:noFill/>
        <a:ln w="9525">
          <a:noFill/>
        </a:ln>
      </xdr:spPr>
    </xdr:pic>
    <xdr:clientData/>
  </xdr:twoCellAnchor>
  <xdr:twoCellAnchor editAs="oneCell">
    <xdr:from>
      <xdr:col>10</xdr:col>
      <xdr:colOff>323850</xdr:colOff>
      <xdr:row>382</xdr:row>
      <xdr:rowOff>0</xdr:rowOff>
    </xdr:from>
    <xdr:to>
      <xdr:col>11</xdr:col>
      <xdr:colOff>290830</xdr:colOff>
      <xdr:row>382</xdr:row>
      <xdr:rowOff>274955</xdr:rowOff>
    </xdr:to>
    <xdr:pic>
      <xdr:nvPicPr>
        <xdr:cNvPr id="117" name="Picture 19" descr="clip_image3396"/>
        <xdr:cNvPicPr>
          <a:picLocks noChangeAspect="true"/>
        </xdr:cNvPicPr>
      </xdr:nvPicPr>
      <xdr:blipFill>
        <a:blip r:embed="rId1"/>
        <a:stretch>
          <a:fillRect/>
        </a:stretch>
      </xdr:blipFill>
      <xdr:spPr>
        <a:xfrm>
          <a:off x="15840710" y="597791540"/>
          <a:ext cx="448310" cy="274955"/>
        </a:xfrm>
        <a:prstGeom prst="rect">
          <a:avLst/>
        </a:prstGeom>
        <a:noFill/>
        <a:ln w="9525">
          <a:noFill/>
        </a:ln>
      </xdr:spPr>
    </xdr:pic>
    <xdr:clientData/>
  </xdr:twoCellAnchor>
  <xdr:twoCellAnchor editAs="oneCell">
    <xdr:from>
      <xdr:col>10</xdr:col>
      <xdr:colOff>323850</xdr:colOff>
      <xdr:row>382</xdr:row>
      <xdr:rowOff>0</xdr:rowOff>
    </xdr:from>
    <xdr:to>
      <xdr:col>11</xdr:col>
      <xdr:colOff>291465</xdr:colOff>
      <xdr:row>382</xdr:row>
      <xdr:rowOff>274955</xdr:rowOff>
    </xdr:to>
    <xdr:pic>
      <xdr:nvPicPr>
        <xdr:cNvPr id="118" name="Picture 19" descr="clip_image3396"/>
        <xdr:cNvPicPr>
          <a:picLocks noChangeAspect="true"/>
        </xdr:cNvPicPr>
      </xdr:nvPicPr>
      <xdr:blipFill>
        <a:blip r:embed="rId1"/>
        <a:stretch>
          <a:fillRect/>
        </a:stretch>
      </xdr:blipFill>
      <xdr:spPr>
        <a:xfrm>
          <a:off x="15840710" y="597791540"/>
          <a:ext cx="448945" cy="274955"/>
        </a:xfrm>
        <a:prstGeom prst="rect">
          <a:avLst/>
        </a:prstGeom>
        <a:noFill/>
        <a:ln w="9525">
          <a:noFill/>
        </a:ln>
      </xdr:spPr>
    </xdr:pic>
    <xdr:clientData/>
  </xdr:twoCellAnchor>
  <xdr:twoCellAnchor editAs="oneCell">
    <xdr:from>
      <xdr:col>9</xdr:col>
      <xdr:colOff>302895</xdr:colOff>
      <xdr:row>382</xdr:row>
      <xdr:rowOff>0</xdr:rowOff>
    </xdr:from>
    <xdr:to>
      <xdr:col>9</xdr:col>
      <xdr:colOff>751205</xdr:colOff>
      <xdr:row>382</xdr:row>
      <xdr:rowOff>274955</xdr:rowOff>
    </xdr:to>
    <xdr:pic>
      <xdr:nvPicPr>
        <xdr:cNvPr id="119" name="Picture 19" descr="clip_image3396"/>
        <xdr:cNvPicPr>
          <a:picLocks noChangeAspect="true"/>
        </xdr:cNvPicPr>
      </xdr:nvPicPr>
      <xdr:blipFill>
        <a:blip r:embed="rId1"/>
        <a:stretch>
          <a:fillRect/>
        </a:stretch>
      </xdr:blipFill>
      <xdr:spPr>
        <a:xfrm>
          <a:off x="14786610" y="597791540"/>
          <a:ext cx="448310" cy="274955"/>
        </a:xfrm>
        <a:prstGeom prst="rect">
          <a:avLst/>
        </a:prstGeom>
        <a:noFill/>
        <a:ln w="9525">
          <a:noFill/>
        </a:ln>
      </xdr:spPr>
    </xdr:pic>
    <xdr:clientData/>
  </xdr:twoCellAnchor>
  <xdr:twoCellAnchor editAs="oneCell">
    <xdr:from>
      <xdr:col>9</xdr:col>
      <xdr:colOff>302895</xdr:colOff>
      <xdr:row>382</xdr:row>
      <xdr:rowOff>0</xdr:rowOff>
    </xdr:from>
    <xdr:to>
      <xdr:col>9</xdr:col>
      <xdr:colOff>751840</xdr:colOff>
      <xdr:row>382</xdr:row>
      <xdr:rowOff>274955</xdr:rowOff>
    </xdr:to>
    <xdr:pic>
      <xdr:nvPicPr>
        <xdr:cNvPr id="120" name="Picture 19" descr="clip_image3396"/>
        <xdr:cNvPicPr>
          <a:picLocks noChangeAspect="true"/>
        </xdr:cNvPicPr>
      </xdr:nvPicPr>
      <xdr:blipFill>
        <a:blip r:embed="rId1"/>
        <a:stretch>
          <a:fillRect/>
        </a:stretch>
      </xdr:blipFill>
      <xdr:spPr>
        <a:xfrm>
          <a:off x="14786610" y="597791540"/>
          <a:ext cx="448945" cy="274955"/>
        </a:xfrm>
        <a:prstGeom prst="rect">
          <a:avLst/>
        </a:prstGeom>
        <a:noFill/>
        <a:ln w="9525">
          <a:noFill/>
        </a:ln>
      </xdr:spPr>
    </xdr:pic>
    <xdr:clientData/>
  </xdr:twoCellAnchor>
  <xdr:twoCellAnchor editAs="oneCell">
    <xdr:from>
      <xdr:col>10</xdr:col>
      <xdr:colOff>323850</xdr:colOff>
      <xdr:row>382</xdr:row>
      <xdr:rowOff>0</xdr:rowOff>
    </xdr:from>
    <xdr:to>
      <xdr:col>11</xdr:col>
      <xdr:colOff>254000</xdr:colOff>
      <xdr:row>382</xdr:row>
      <xdr:rowOff>274955</xdr:rowOff>
    </xdr:to>
    <xdr:pic>
      <xdr:nvPicPr>
        <xdr:cNvPr id="121" name="Picture 19" descr="clip_image3396"/>
        <xdr:cNvPicPr>
          <a:picLocks noChangeAspect="true"/>
        </xdr:cNvPicPr>
      </xdr:nvPicPr>
      <xdr:blipFill>
        <a:blip r:embed="rId1"/>
        <a:stretch>
          <a:fillRect/>
        </a:stretch>
      </xdr:blipFill>
      <xdr:spPr>
        <a:xfrm>
          <a:off x="15840710" y="597791540"/>
          <a:ext cx="411480" cy="274955"/>
        </a:xfrm>
        <a:prstGeom prst="rect">
          <a:avLst/>
        </a:prstGeom>
        <a:noFill/>
        <a:ln w="9525">
          <a:noFill/>
        </a:ln>
      </xdr:spPr>
    </xdr:pic>
    <xdr:clientData/>
  </xdr:twoCellAnchor>
  <xdr:twoCellAnchor editAs="oneCell">
    <xdr:from>
      <xdr:col>10</xdr:col>
      <xdr:colOff>323850</xdr:colOff>
      <xdr:row>382</xdr:row>
      <xdr:rowOff>0</xdr:rowOff>
    </xdr:from>
    <xdr:to>
      <xdr:col>11</xdr:col>
      <xdr:colOff>254635</xdr:colOff>
      <xdr:row>382</xdr:row>
      <xdr:rowOff>274955</xdr:rowOff>
    </xdr:to>
    <xdr:pic>
      <xdr:nvPicPr>
        <xdr:cNvPr id="122" name="Picture 19" descr="clip_image3396"/>
        <xdr:cNvPicPr>
          <a:picLocks noChangeAspect="true"/>
        </xdr:cNvPicPr>
      </xdr:nvPicPr>
      <xdr:blipFill>
        <a:blip r:embed="rId1"/>
        <a:stretch>
          <a:fillRect/>
        </a:stretch>
      </xdr:blipFill>
      <xdr:spPr>
        <a:xfrm>
          <a:off x="15840710" y="597791540"/>
          <a:ext cx="412115" cy="274955"/>
        </a:xfrm>
        <a:prstGeom prst="rect">
          <a:avLst/>
        </a:prstGeom>
        <a:noFill/>
        <a:ln w="9525">
          <a:noFill/>
        </a:ln>
      </xdr:spPr>
    </xdr:pic>
    <xdr:clientData/>
  </xdr:twoCellAnchor>
  <xdr:twoCellAnchor editAs="oneCell">
    <xdr:from>
      <xdr:col>9</xdr:col>
      <xdr:colOff>302895</xdr:colOff>
      <xdr:row>382</xdr:row>
      <xdr:rowOff>0</xdr:rowOff>
    </xdr:from>
    <xdr:to>
      <xdr:col>9</xdr:col>
      <xdr:colOff>714375</xdr:colOff>
      <xdr:row>382</xdr:row>
      <xdr:rowOff>274955</xdr:rowOff>
    </xdr:to>
    <xdr:pic>
      <xdr:nvPicPr>
        <xdr:cNvPr id="123" name="Picture 19" descr="clip_image3396"/>
        <xdr:cNvPicPr>
          <a:picLocks noChangeAspect="true"/>
        </xdr:cNvPicPr>
      </xdr:nvPicPr>
      <xdr:blipFill>
        <a:blip r:embed="rId1"/>
        <a:stretch>
          <a:fillRect/>
        </a:stretch>
      </xdr:blipFill>
      <xdr:spPr>
        <a:xfrm>
          <a:off x="14786610" y="597791540"/>
          <a:ext cx="411480" cy="274955"/>
        </a:xfrm>
        <a:prstGeom prst="rect">
          <a:avLst/>
        </a:prstGeom>
        <a:noFill/>
        <a:ln w="9525">
          <a:noFill/>
        </a:ln>
      </xdr:spPr>
    </xdr:pic>
    <xdr:clientData/>
  </xdr:twoCellAnchor>
  <xdr:twoCellAnchor editAs="oneCell">
    <xdr:from>
      <xdr:col>9</xdr:col>
      <xdr:colOff>302895</xdr:colOff>
      <xdr:row>382</xdr:row>
      <xdr:rowOff>0</xdr:rowOff>
    </xdr:from>
    <xdr:to>
      <xdr:col>9</xdr:col>
      <xdr:colOff>715010</xdr:colOff>
      <xdr:row>382</xdr:row>
      <xdr:rowOff>274955</xdr:rowOff>
    </xdr:to>
    <xdr:pic>
      <xdr:nvPicPr>
        <xdr:cNvPr id="124" name="Picture 19" descr="clip_image3396"/>
        <xdr:cNvPicPr>
          <a:picLocks noChangeAspect="true"/>
        </xdr:cNvPicPr>
      </xdr:nvPicPr>
      <xdr:blipFill>
        <a:blip r:embed="rId1"/>
        <a:stretch>
          <a:fillRect/>
        </a:stretch>
      </xdr:blipFill>
      <xdr:spPr>
        <a:xfrm>
          <a:off x="14786610" y="597791540"/>
          <a:ext cx="412115" cy="274955"/>
        </a:xfrm>
        <a:prstGeom prst="rect">
          <a:avLst/>
        </a:prstGeom>
        <a:noFill/>
        <a:ln w="9525">
          <a:noFill/>
        </a:ln>
      </xdr:spPr>
    </xdr:pic>
    <xdr:clientData/>
  </xdr:twoCellAnchor>
  <xdr:twoCellAnchor editAs="oneCell">
    <xdr:from>
      <xdr:col>10</xdr:col>
      <xdr:colOff>269875</xdr:colOff>
      <xdr:row>382</xdr:row>
      <xdr:rowOff>0</xdr:rowOff>
    </xdr:from>
    <xdr:to>
      <xdr:col>11</xdr:col>
      <xdr:colOff>200660</xdr:colOff>
      <xdr:row>382</xdr:row>
      <xdr:rowOff>274955</xdr:rowOff>
    </xdr:to>
    <xdr:pic>
      <xdr:nvPicPr>
        <xdr:cNvPr id="125" name="Picture 19" descr="clip_image3396"/>
        <xdr:cNvPicPr>
          <a:picLocks noChangeAspect="true"/>
        </xdr:cNvPicPr>
      </xdr:nvPicPr>
      <xdr:blipFill>
        <a:blip r:embed="rId1"/>
        <a:stretch>
          <a:fillRect/>
        </a:stretch>
      </xdr:blipFill>
      <xdr:spPr>
        <a:xfrm>
          <a:off x="15786735" y="597791540"/>
          <a:ext cx="412115" cy="274955"/>
        </a:xfrm>
        <a:prstGeom prst="rect">
          <a:avLst/>
        </a:prstGeom>
        <a:noFill/>
        <a:ln w="9525">
          <a:noFill/>
        </a:ln>
      </xdr:spPr>
    </xdr:pic>
    <xdr:clientData/>
  </xdr:twoCellAnchor>
  <xdr:twoCellAnchor editAs="oneCell">
    <xdr:from>
      <xdr:col>10</xdr:col>
      <xdr:colOff>323850</xdr:colOff>
      <xdr:row>382</xdr:row>
      <xdr:rowOff>0</xdr:rowOff>
    </xdr:from>
    <xdr:to>
      <xdr:col>11</xdr:col>
      <xdr:colOff>290830</xdr:colOff>
      <xdr:row>382</xdr:row>
      <xdr:rowOff>274955</xdr:rowOff>
    </xdr:to>
    <xdr:pic>
      <xdr:nvPicPr>
        <xdr:cNvPr id="126" name="Picture 19" descr="clip_image3396"/>
        <xdr:cNvPicPr>
          <a:picLocks noChangeAspect="true"/>
        </xdr:cNvPicPr>
      </xdr:nvPicPr>
      <xdr:blipFill>
        <a:blip r:embed="rId1"/>
        <a:stretch>
          <a:fillRect/>
        </a:stretch>
      </xdr:blipFill>
      <xdr:spPr>
        <a:xfrm>
          <a:off x="15840710" y="597791540"/>
          <a:ext cx="448310" cy="274955"/>
        </a:xfrm>
        <a:prstGeom prst="rect">
          <a:avLst/>
        </a:prstGeom>
        <a:noFill/>
        <a:ln w="9525">
          <a:noFill/>
        </a:ln>
      </xdr:spPr>
    </xdr:pic>
    <xdr:clientData/>
  </xdr:twoCellAnchor>
  <xdr:twoCellAnchor editAs="oneCell">
    <xdr:from>
      <xdr:col>10</xdr:col>
      <xdr:colOff>323850</xdr:colOff>
      <xdr:row>382</xdr:row>
      <xdr:rowOff>0</xdr:rowOff>
    </xdr:from>
    <xdr:to>
      <xdr:col>11</xdr:col>
      <xdr:colOff>291465</xdr:colOff>
      <xdr:row>382</xdr:row>
      <xdr:rowOff>274955</xdr:rowOff>
    </xdr:to>
    <xdr:pic>
      <xdr:nvPicPr>
        <xdr:cNvPr id="127" name="Picture 19" descr="clip_image3396"/>
        <xdr:cNvPicPr>
          <a:picLocks noChangeAspect="true"/>
        </xdr:cNvPicPr>
      </xdr:nvPicPr>
      <xdr:blipFill>
        <a:blip r:embed="rId1"/>
        <a:stretch>
          <a:fillRect/>
        </a:stretch>
      </xdr:blipFill>
      <xdr:spPr>
        <a:xfrm>
          <a:off x="15840710" y="597791540"/>
          <a:ext cx="448945" cy="274955"/>
        </a:xfrm>
        <a:prstGeom prst="rect">
          <a:avLst/>
        </a:prstGeom>
        <a:noFill/>
        <a:ln w="9525">
          <a:noFill/>
        </a:ln>
      </xdr:spPr>
    </xdr:pic>
    <xdr:clientData/>
  </xdr:twoCellAnchor>
  <xdr:twoCellAnchor editAs="oneCell">
    <xdr:from>
      <xdr:col>9</xdr:col>
      <xdr:colOff>302895</xdr:colOff>
      <xdr:row>382</xdr:row>
      <xdr:rowOff>0</xdr:rowOff>
    </xdr:from>
    <xdr:to>
      <xdr:col>9</xdr:col>
      <xdr:colOff>751205</xdr:colOff>
      <xdr:row>382</xdr:row>
      <xdr:rowOff>274955</xdr:rowOff>
    </xdr:to>
    <xdr:pic>
      <xdr:nvPicPr>
        <xdr:cNvPr id="128" name="Picture 19" descr="clip_image3396"/>
        <xdr:cNvPicPr>
          <a:picLocks noChangeAspect="true"/>
        </xdr:cNvPicPr>
      </xdr:nvPicPr>
      <xdr:blipFill>
        <a:blip r:embed="rId1"/>
        <a:stretch>
          <a:fillRect/>
        </a:stretch>
      </xdr:blipFill>
      <xdr:spPr>
        <a:xfrm>
          <a:off x="14786610" y="597791540"/>
          <a:ext cx="448310" cy="274955"/>
        </a:xfrm>
        <a:prstGeom prst="rect">
          <a:avLst/>
        </a:prstGeom>
        <a:noFill/>
        <a:ln w="9525">
          <a:noFill/>
        </a:ln>
      </xdr:spPr>
    </xdr:pic>
    <xdr:clientData/>
  </xdr:twoCellAnchor>
  <xdr:twoCellAnchor editAs="oneCell">
    <xdr:from>
      <xdr:col>9</xdr:col>
      <xdr:colOff>302895</xdr:colOff>
      <xdr:row>382</xdr:row>
      <xdr:rowOff>0</xdr:rowOff>
    </xdr:from>
    <xdr:to>
      <xdr:col>9</xdr:col>
      <xdr:colOff>751840</xdr:colOff>
      <xdr:row>382</xdr:row>
      <xdr:rowOff>274955</xdr:rowOff>
    </xdr:to>
    <xdr:pic>
      <xdr:nvPicPr>
        <xdr:cNvPr id="129" name="Picture 19" descr="clip_image3396"/>
        <xdr:cNvPicPr>
          <a:picLocks noChangeAspect="true"/>
        </xdr:cNvPicPr>
      </xdr:nvPicPr>
      <xdr:blipFill>
        <a:blip r:embed="rId1"/>
        <a:stretch>
          <a:fillRect/>
        </a:stretch>
      </xdr:blipFill>
      <xdr:spPr>
        <a:xfrm>
          <a:off x="14786610" y="597791540"/>
          <a:ext cx="448945" cy="274955"/>
        </a:xfrm>
        <a:prstGeom prst="rect">
          <a:avLst/>
        </a:prstGeom>
        <a:noFill/>
        <a:ln w="9525">
          <a:noFill/>
        </a:ln>
      </xdr:spPr>
    </xdr:pic>
    <xdr:clientData/>
  </xdr:twoCellAnchor>
  <xdr:twoCellAnchor editAs="oneCell">
    <xdr:from>
      <xdr:col>10</xdr:col>
      <xdr:colOff>323850</xdr:colOff>
      <xdr:row>382</xdr:row>
      <xdr:rowOff>0</xdr:rowOff>
    </xdr:from>
    <xdr:to>
      <xdr:col>11</xdr:col>
      <xdr:colOff>254000</xdr:colOff>
      <xdr:row>382</xdr:row>
      <xdr:rowOff>274955</xdr:rowOff>
    </xdr:to>
    <xdr:pic>
      <xdr:nvPicPr>
        <xdr:cNvPr id="130" name="Picture 19" descr="clip_image3396"/>
        <xdr:cNvPicPr>
          <a:picLocks noChangeAspect="true"/>
        </xdr:cNvPicPr>
      </xdr:nvPicPr>
      <xdr:blipFill>
        <a:blip r:embed="rId1"/>
        <a:stretch>
          <a:fillRect/>
        </a:stretch>
      </xdr:blipFill>
      <xdr:spPr>
        <a:xfrm>
          <a:off x="15840710" y="597791540"/>
          <a:ext cx="411480" cy="274955"/>
        </a:xfrm>
        <a:prstGeom prst="rect">
          <a:avLst/>
        </a:prstGeom>
        <a:noFill/>
        <a:ln w="9525">
          <a:noFill/>
        </a:ln>
      </xdr:spPr>
    </xdr:pic>
    <xdr:clientData/>
  </xdr:twoCellAnchor>
  <xdr:twoCellAnchor editAs="oneCell">
    <xdr:from>
      <xdr:col>10</xdr:col>
      <xdr:colOff>323850</xdr:colOff>
      <xdr:row>382</xdr:row>
      <xdr:rowOff>0</xdr:rowOff>
    </xdr:from>
    <xdr:to>
      <xdr:col>11</xdr:col>
      <xdr:colOff>254635</xdr:colOff>
      <xdr:row>382</xdr:row>
      <xdr:rowOff>274955</xdr:rowOff>
    </xdr:to>
    <xdr:pic>
      <xdr:nvPicPr>
        <xdr:cNvPr id="131" name="Picture 19" descr="clip_image3396"/>
        <xdr:cNvPicPr>
          <a:picLocks noChangeAspect="true"/>
        </xdr:cNvPicPr>
      </xdr:nvPicPr>
      <xdr:blipFill>
        <a:blip r:embed="rId1"/>
        <a:stretch>
          <a:fillRect/>
        </a:stretch>
      </xdr:blipFill>
      <xdr:spPr>
        <a:xfrm>
          <a:off x="15840710" y="597791540"/>
          <a:ext cx="412115" cy="274955"/>
        </a:xfrm>
        <a:prstGeom prst="rect">
          <a:avLst/>
        </a:prstGeom>
        <a:noFill/>
        <a:ln w="9525">
          <a:noFill/>
        </a:ln>
      </xdr:spPr>
    </xdr:pic>
    <xdr:clientData/>
  </xdr:twoCellAnchor>
  <xdr:twoCellAnchor editAs="oneCell">
    <xdr:from>
      <xdr:col>9</xdr:col>
      <xdr:colOff>302895</xdr:colOff>
      <xdr:row>382</xdr:row>
      <xdr:rowOff>0</xdr:rowOff>
    </xdr:from>
    <xdr:to>
      <xdr:col>9</xdr:col>
      <xdr:colOff>714375</xdr:colOff>
      <xdr:row>382</xdr:row>
      <xdr:rowOff>274955</xdr:rowOff>
    </xdr:to>
    <xdr:pic>
      <xdr:nvPicPr>
        <xdr:cNvPr id="132" name="Picture 19" descr="clip_image3396"/>
        <xdr:cNvPicPr>
          <a:picLocks noChangeAspect="true"/>
        </xdr:cNvPicPr>
      </xdr:nvPicPr>
      <xdr:blipFill>
        <a:blip r:embed="rId1"/>
        <a:stretch>
          <a:fillRect/>
        </a:stretch>
      </xdr:blipFill>
      <xdr:spPr>
        <a:xfrm>
          <a:off x="14786610" y="597791540"/>
          <a:ext cx="411480" cy="274955"/>
        </a:xfrm>
        <a:prstGeom prst="rect">
          <a:avLst/>
        </a:prstGeom>
        <a:noFill/>
        <a:ln w="9525">
          <a:noFill/>
        </a:ln>
      </xdr:spPr>
    </xdr:pic>
    <xdr:clientData/>
  </xdr:twoCellAnchor>
  <xdr:twoCellAnchor editAs="oneCell">
    <xdr:from>
      <xdr:col>9</xdr:col>
      <xdr:colOff>302895</xdr:colOff>
      <xdr:row>382</xdr:row>
      <xdr:rowOff>0</xdr:rowOff>
    </xdr:from>
    <xdr:to>
      <xdr:col>9</xdr:col>
      <xdr:colOff>715010</xdr:colOff>
      <xdr:row>382</xdr:row>
      <xdr:rowOff>274955</xdr:rowOff>
    </xdr:to>
    <xdr:pic>
      <xdr:nvPicPr>
        <xdr:cNvPr id="133" name="Picture 19" descr="clip_image3396"/>
        <xdr:cNvPicPr>
          <a:picLocks noChangeAspect="true"/>
        </xdr:cNvPicPr>
      </xdr:nvPicPr>
      <xdr:blipFill>
        <a:blip r:embed="rId1"/>
        <a:stretch>
          <a:fillRect/>
        </a:stretch>
      </xdr:blipFill>
      <xdr:spPr>
        <a:xfrm>
          <a:off x="14786610" y="597791540"/>
          <a:ext cx="412115" cy="274955"/>
        </a:xfrm>
        <a:prstGeom prst="rect">
          <a:avLst/>
        </a:prstGeom>
        <a:noFill/>
        <a:ln w="9525">
          <a:noFill/>
        </a:ln>
      </xdr:spPr>
    </xdr:pic>
    <xdr:clientData/>
  </xdr:twoCellAnchor>
  <xdr:twoCellAnchor editAs="oneCell">
    <xdr:from>
      <xdr:col>10</xdr:col>
      <xdr:colOff>323850</xdr:colOff>
      <xdr:row>382</xdr:row>
      <xdr:rowOff>0</xdr:rowOff>
    </xdr:from>
    <xdr:to>
      <xdr:col>11</xdr:col>
      <xdr:colOff>290830</xdr:colOff>
      <xdr:row>382</xdr:row>
      <xdr:rowOff>276860</xdr:rowOff>
    </xdr:to>
    <xdr:pic>
      <xdr:nvPicPr>
        <xdr:cNvPr id="134" name="Picture 19" descr="clip_image3396"/>
        <xdr:cNvPicPr>
          <a:picLocks noChangeAspect="true"/>
        </xdr:cNvPicPr>
      </xdr:nvPicPr>
      <xdr:blipFill>
        <a:blip r:embed="rId1"/>
        <a:stretch>
          <a:fillRect/>
        </a:stretch>
      </xdr:blipFill>
      <xdr:spPr>
        <a:xfrm>
          <a:off x="15840710" y="597791540"/>
          <a:ext cx="448310" cy="276860"/>
        </a:xfrm>
        <a:prstGeom prst="rect">
          <a:avLst/>
        </a:prstGeom>
        <a:noFill/>
        <a:ln w="9525">
          <a:noFill/>
        </a:ln>
      </xdr:spPr>
    </xdr:pic>
    <xdr:clientData/>
  </xdr:twoCellAnchor>
  <xdr:twoCellAnchor editAs="oneCell">
    <xdr:from>
      <xdr:col>10</xdr:col>
      <xdr:colOff>323850</xdr:colOff>
      <xdr:row>382</xdr:row>
      <xdr:rowOff>0</xdr:rowOff>
    </xdr:from>
    <xdr:to>
      <xdr:col>11</xdr:col>
      <xdr:colOff>291465</xdr:colOff>
      <xdr:row>382</xdr:row>
      <xdr:rowOff>276860</xdr:rowOff>
    </xdr:to>
    <xdr:pic>
      <xdr:nvPicPr>
        <xdr:cNvPr id="135" name="Picture 19" descr="clip_image3396"/>
        <xdr:cNvPicPr>
          <a:picLocks noChangeAspect="true"/>
        </xdr:cNvPicPr>
      </xdr:nvPicPr>
      <xdr:blipFill>
        <a:blip r:embed="rId1"/>
        <a:stretch>
          <a:fillRect/>
        </a:stretch>
      </xdr:blipFill>
      <xdr:spPr>
        <a:xfrm>
          <a:off x="15840710" y="597791540"/>
          <a:ext cx="448945" cy="276860"/>
        </a:xfrm>
        <a:prstGeom prst="rect">
          <a:avLst/>
        </a:prstGeom>
        <a:noFill/>
        <a:ln w="9525">
          <a:noFill/>
        </a:ln>
      </xdr:spPr>
    </xdr:pic>
    <xdr:clientData/>
  </xdr:twoCellAnchor>
  <xdr:twoCellAnchor editAs="oneCell">
    <xdr:from>
      <xdr:col>9</xdr:col>
      <xdr:colOff>302895</xdr:colOff>
      <xdr:row>382</xdr:row>
      <xdr:rowOff>0</xdr:rowOff>
    </xdr:from>
    <xdr:to>
      <xdr:col>9</xdr:col>
      <xdr:colOff>751840</xdr:colOff>
      <xdr:row>382</xdr:row>
      <xdr:rowOff>276860</xdr:rowOff>
    </xdr:to>
    <xdr:pic>
      <xdr:nvPicPr>
        <xdr:cNvPr id="136" name="Picture 19" descr="clip_image3396"/>
        <xdr:cNvPicPr>
          <a:picLocks noChangeAspect="true"/>
        </xdr:cNvPicPr>
      </xdr:nvPicPr>
      <xdr:blipFill>
        <a:blip r:embed="rId1"/>
        <a:stretch>
          <a:fillRect/>
        </a:stretch>
      </xdr:blipFill>
      <xdr:spPr>
        <a:xfrm>
          <a:off x="14786610" y="597791540"/>
          <a:ext cx="448945" cy="276860"/>
        </a:xfrm>
        <a:prstGeom prst="rect">
          <a:avLst/>
        </a:prstGeom>
        <a:noFill/>
        <a:ln w="9525">
          <a:noFill/>
        </a:ln>
      </xdr:spPr>
    </xdr:pic>
    <xdr:clientData/>
  </xdr:twoCellAnchor>
  <xdr:twoCellAnchor editAs="oneCell">
    <xdr:from>
      <xdr:col>10</xdr:col>
      <xdr:colOff>323850</xdr:colOff>
      <xdr:row>382</xdr:row>
      <xdr:rowOff>0</xdr:rowOff>
    </xdr:from>
    <xdr:to>
      <xdr:col>11</xdr:col>
      <xdr:colOff>254000</xdr:colOff>
      <xdr:row>382</xdr:row>
      <xdr:rowOff>276860</xdr:rowOff>
    </xdr:to>
    <xdr:pic>
      <xdr:nvPicPr>
        <xdr:cNvPr id="137" name="Picture 19" descr="clip_image3396"/>
        <xdr:cNvPicPr>
          <a:picLocks noChangeAspect="true"/>
        </xdr:cNvPicPr>
      </xdr:nvPicPr>
      <xdr:blipFill>
        <a:blip r:embed="rId1"/>
        <a:stretch>
          <a:fillRect/>
        </a:stretch>
      </xdr:blipFill>
      <xdr:spPr>
        <a:xfrm>
          <a:off x="15840710" y="597791540"/>
          <a:ext cx="411480" cy="276860"/>
        </a:xfrm>
        <a:prstGeom prst="rect">
          <a:avLst/>
        </a:prstGeom>
        <a:noFill/>
        <a:ln w="9525">
          <a:noFill/>
        </a:ln>
      </xdr:spPr>
    </xdr:pic>
    <xdr:clientData/>
  </xdr:twoCellAnchor>
  <xdr:twoCellAnchor editAs="oneCell">
    <xdr:from>
      <xdr:col>10</xdr:col>
      <xdr:colOff>323850</xdr:colOff>
      <xdr:row>382</xdr:row>
      <xdr:rowOff>0</xdr:rowOff>
    </xdr:from>
    <xdr:to>
      <xdr:col>11</xdr:col>
      <xdr:colOff>255270</xdr:colOff>
      <xdr:row>382</xdr:row>
      <xdr:rowOff>276860</xdr:rowOff>
    </xdr:to>
    <xdr:pic>
      <xdr:nvPicPr>
        <xdr:cNvPr id="138" name="Picture 19" descr="clip_image3396"/>
        <xdr:cNvPicPr>
          <a:picLocks noChangeAspect="true"/>
        </xdr:cNvPicPr>
      </xdr:nvPicPr>
      <xdr:blipFill>
        <a:blip r:embed="rId1"/>
        <a:stretch>
          <a:fillRect/>
        </a:stretch>
      </xdr:blipFill>
      <xdr:spPr>
        <a:xfrm>
          <a:off x="15840710" y="597791540"/>
          <a:ext cx="412750" cy="276860"/>
        </a:xfrm>
        <a:prstGeom prst="rect">
          <a:avLst/>
        </a:prstGeom>
        <a:noFill/>
        <a:ln w="9525">
          <a:noFill/>
        </a:ln>
      </xdr:spPr>
    </xdr:pic>
    <xdr:clientData/>
  </xdr:twoCellAnchor>
  <xdr:twoCellAnchor editAs="oneCell">
    <xdr:from>
      <xdr:col>9</xdr:col>
      <xdr:colOff>302895</xdr:colOff>
      <xdr:row>382</xdr:row>
      <xdr:rowOff>0</xdr:rowOff>
    </xdr:from>
    <xdr:to>
      <xdr:col>9</xdr:col>
      <xdr:colOff>714375</xdr:colOff>
      <xdr:row>382</xdr:row>
      <xdr:rowOff>276860</xdr:rowOff>
    </xdr:to>
    <xdr:pic>
      <xdr:nvPicPr>
        <xdr:cNvPr id="139" name="Picture 19" descr="clip_image3396"/>
        <xdr:cNvPicPr>
          <a:picLocks noChangeAspect="true"/>
        </xdr:cNvPicPr>
      </xdr:nvPicPr>
      <xdr:blipFill>
        <a:blip r:embed="rId1"/>
        <a:stretch>
          <a:fillRect/>
        </a:stretch>
      </xdr:blipFill>
      <xdr:spPr>
        <a:xfrm>
          <a:off x="14786610" y="597791540"/>
          <a:ext cx="411480" cy="276860"/>
        </a:xfrm>
        <a:prstGeom prst="rect">
          <a:avLst/>
        </a:prstGeom>
        <a:noFill/>
        <a:ln w="9525">
          <a:noFill/>
        </a:ln>
      </xdr:spPr>
    </xdr:pic>
    <xdr:clientData/>
  </xdr:twoCellAnchor>
  <xdr:twoCellAnchor editAs="oneCell">
    <xdr:from>
      <xdr:col>9</xdr:col>
      <xdr:colOff>302895</xdr:colOff>
      <xdr:row>382</xdr:row>
      <xdr:rowOff>0</xdr:rowOff>
    </xdr:from>
    <xdr:to>
      <xdr:col>9</xdr:col>
      <xdr:colOff>715645</xdr:colOff>
      <xdr:row>382</xdr:row>
      <xdr:rowOff>276860</xdr:rowOff>
    </xdr:to>
    <xdr:pic>
      <xdr:nvPicPr>
        <xdr:cNvPr id="140" name="Picture 19" descr="clip_image3396"/>
        <xdr:cNvPicPr>
          <a:picLocks noChangeAspect="true"/>
        </xdr:cNvPicPr>
      </xdr:nvPicPr>
      <xdr:blipFill>
        <a:blip r:embed="rId1"/>
        <a:stretch>
          <a:fillRect/>
        </a:stretch>
      </xdr:blipFill>
      <xdr:spPr>
        <a:xfrm>
          <a:off x="14786610" y="597791540"/>
          <a:ext cx="412750" cy="276860"/>
        </a:xfrm>
        <a:prstGeom prst="rect">
          <a:avLst/>
        </a:prstGeom>
        <a:noFill/>
        <a:ln w="9525">
          <a:noFill/>
        </a:ln>
      </xdr:spPr>
    </xdr:pic>
    <xdr:clientData/>
  </xdr:twoCellAnchor>
  <xdr:twoCellAnchor editAs="oneCell">
    <xdr:from>
      <xdr:col>11</xdr:col>
      <xdr:colOff>323850</xdr:colOff>
      <xdr:row>382</xdr:row>
      <xdr:rowOff>0</xdr:rowOff>
    </xdr:from>
    <xdr:to>
      <xdr:col>12</xdr:col>
      <xdr:colOff>438785</xdr:colOff>
      <xdr:row>382</xdr:row>
      <xdr:rowOff>276860</xdr:rowOff>
    </xdr:to>
    <xdr:pic>
      <xdr:nvPicPr>
        <xdr:cNvPr id="141" name="Picture 19" descr="clip_image3396"/>
        <xdr:cNvPicPr>
          <a:picLocks noChangeAspect="true"/>
        </xdr:cNvPicPr>
      </xdr:nvPicPr>
      <xdr:blipFill>
        <a:blip r:embed="rId1"/>
        <a:stretch>
          <a:fillRect/>
        </a:stretch>
      </xdr:blipFill>
      <xdr:spPr>
        <a:xfrm>
          <a:off x="16322040" y="597791540"/>
          <a:ext cx="448310" cy="276860"/>
        </a:xfrm>
        <a:prstGeom prst="rect">
          <a:avLst/>
        </a:prstGeom>
        <a:noFill/>
        <a:ln w="9525">
          <a:noFill/>
        </a:ln>
      </xdr:spPr>
    </xdr:pic>
    <xdr:clientData/>
  </xdr:twoCellAnchor>
  <xdr:twoCellAnchor editAs="oneCell">
    <xdr:from>
      <xdr:col>11</xdr:col>
      <xdr:colOff>323850</xdr:colOff>
      <xdr:row>382</xdr:row>
      <xdr:rowOff>0</xdr:rowOff>
    </xdr:from>
    <xdr:to>
      <xdr:col>12</xdr:col>
      <xdr:colOff>439420</xdr:colOff>
      <xdr:row>382</xdr:row>
      <xdr:rowOff>276860</xdr:rowOff>
    </xdr:to>
    <xdr:pic>
      <xdr:nvPicPr>
        <xdr:cNvPr id="142" name="Picture 19" descr="clip_image3396"/>
        <xdr:cNvPicPr>
          <a:picLocks noChangeAspect="true"/>
        </xdr:cNvPicPr>
      </xdr:nvPicPr>
      <xdr:blipFill>
        <a:blip r:embed="rId1"/>
        <a:stretch>
          <a:fillRect/>
        </a:stretch>
      </xdr:blipFill>
      <xdr:spPr>
        <a:xfrm>
          <a:off x="16322040" y="597791540"/>
          <a:ext cx="448945" cy="276860"/>
        </a:xfrm>
        <a:prstGeom prst="rect">
          <a:avLst/>
        </a:prstGeom>
        <a:noFill/>
        <a:ln w="9525">
          <a:noFill/>
        </a:ln>
      </xdr:spPr>
    </xdr:pic>
    <xdr:clientData/>
  </xdr:twoCellAnchor>
  <xdr:twoCellAnchor editAs="oneCell">
    <xdr:from>
      <xdr:col>10</xdr:col>
      <xdr:colOff>302895</xdr:colOff>
      <xdr:row>382</xdr:row>
      <xdr:rowOff>0</xdr:rowOff>
    </xdr:from>
    <xdr:to>
      <xdr:col>11</xdr:col>
      <xdr:colOff>269875</xdr:colOff>
      <xdr:row>382</xdr:row>
      <xdr:rowOff>276860</xdr:rowOff>
    </xdr:to>
    <xdr:pic>
      <xdr:nvPicPr>
        <xdr:cNvPr id="143" name="Picture 19" descr="clip_image3396"/>
        <xdr:cNvPicPr>
          <a:picLocks noChangeAspect="true"/>
        </xdr:cNvPicPr>
      </xdr:nvPicPr>
      <xdr:blipFill>
        <a:blip r:embed="rId1"/>
        <a:stretch>
          <a:fillRect/>
        </a:stretch>
      </xdr:blipFill>
      <xdr:spPr>
        <a:xfrm>
          <a:off x="15819755" y="597791540"/>
          <a:ext cx="448310" cy="276860"/>
        </a:xfrm>
        <a:prstGeom prst="rect">
          <a:avLst/>
        </a:prstGeom>
        <a:noFill/>
        <a:ln w="9525">
          <a:noFill/>
        </a:ln>
      </xdr:spPr>
    </xdr:pic>
    <xdr:clientData/>
  </xdr:twoCellAnchor>
  <xdr:twoCellAnchor editAs="oneCell">
    <xdr:from>
      <xdr:col>10</xdr:col>
      <xdr:colOff>302895</xdr:colOff>
      <xdr:row>382</xdr:row>
      <xdr:rowOff>0</xdr:rowOff>
    </xdr:from>
    <xdr:to>
      <xdr:col>11</xdr:col>
      <xdr:colOff>270510</xdr:colOff>
      <xdr:row>382</xdr:row>
      <xdr:rowOff>276860</xdr:rowOff>
    </xdr:to>
    <xdr:pic>
      <xdr:nvPicPr>
        <xdr:cNvPr id="144" name="Picture 19" descr="clip_image3396"/>
        <xdr:cNvPicPr>
          <a:picLocks noChangeAspect="true"/>
        </xdr:cNvPicPr>
      </xdr:nvPicPr>
      <xdr:blipFill>
        <a:blip r:embed="rId1"/>
        <a:stretch>
          <a:fillRect/>
        </a:stretch>
      </xdr:blipFill>
      <xdr:spPr>
        <a:xfrm>
          <a:off x="15819755" y="597791540"/>
          <a:ext cx="448945" cy="276860"/>
        </a:xfrm>
        <a:prstGeom prst="rect">
          <a:avLst/>
        </a:prstGeom>
        <a:noFill/>
        <a:ln w="9525">
          <a:noFill/>
        </a:ln>
      </xdr:spPr>
    </xdr:pic>
    <xdr:clientData/>
  </xdr:twoCellAnchor>
  <xdr:twoCellAnchor editAs="oneCell">
    <xdr:from>
      <xdr:col>11</xdr:col>
      <xdr:colOff>323850</xdr:colOff>
      <xdr:row>382</xdr:row>
      <xdr:rowOff>0</xdr:rowOff>
    </xdr:from>
    <xdr:to>
      <xdr:col>12</xdr:col>
      <xdr:colOff>401320</xdr:colOff>
      <xdr:row>382</xdr:row>
      <xdr:rowOff>276860</xdr:rowOff>
    </xdr:to>
    <xdr:pic>
      <xdr:nvPicPr>
        <xdr:cNvPr id="145" name="Picture 19" descr="clip_image3396"/>
        <xdr:cNvPicPr>
          <a:picLocks noChangeAspect="true"/>
        </xdr:cNvPicPr>
      </xdr:nvPicPr>
      <xdr:blipFill>
        <a:blip r:embed="rId1"/>
        <a:stretch>
          <a:fillRect/>
        </a:stretch>
      </xdr:blipFill>
      <xdr:spPr>
        <a:xfrm>
          <a:off x="16322040" y="597791540"/>
          <a:ext cx="410845" cy="276860"/>
        </a:xfrm>
        <a:prstGeom prst="rect">
          <a:avLst/>
        </a:prstGeom>
        <a:noFill/>
        <a:ln w="9525">
          <a:noFill/>
        </a:ln>
      </xdr:spPr>
    </xdr:pic>
    <xdr:clientData/>
  </xdr:twoCellAnchor>
  <xdr:twoCellAnchor editAs="oneCell">
    <xdr:from>
      <xdr:col>10</xdr:col>
      <xdr:colOff>302895</xdr:colOff>
      <xdr:row>382</xdr:row>
      <xdr:rowOff>0</xdr:rowOff>
    </xdr:from>
    <xdr:to>
      <xdr:col>11</xdr:col>
      <xdr:colOff>233045</xdr:colOff>
      <xdr:row>382</xdr:row>
      <xdr:rowOff>276860</xdr:rowOff>
    </xdr:to>
    <xdr:pic>
      <xdr:nvPicPr>
        <xdr:cNvPr id="146" name="Picture 19" descr="clip_image3396"/>
        <xdr:cNvPicPr>
          <a:picLocks noChangeAspect="true"/>
        </xdr:cNvPicPr>
      </xdr:nvPicPr>
      <xdr:blipFill>
        <a:blip r:embed="rId1"/>
        <a:stretch>
          <a:fillRect/>
        </a:stretch>
      </xdr:blipFill>
      <xdr:spPr>
        <a:xfrm>
          <a:off x="15819755" y="597791540"/>
          <a:ext cx="411480" cy="276860"/>
        </a:xfrm>
        <a:prstGeom prst="rect">
          <a:avLst/>
        </a:prstGeom>
        <a:noFill/>
        <a:ln w="9525">
          <a:noFill/>
        </a:ln>
      </xdr:spPr>
    </xdr:pic>
    <xdr:clientData/>
  </xdr:twoCellAnchor>
  <xdr:twoCellAnchor editAs="oneCell">
    <xdr:from>
      <xdr:col>10</xdr:col>
      <xdr:colOff>302895</xdr:colOff>
      <xdr:row>382</xdr:row>
      <xdr:rowOff>0</xdr:rowOff>
    </xdr:from>
    <xdr:to>
      <xdr:col>11</xdr:col>
      <xdr:colOff>233680</xdr:colOff>
      <xdr:row>382</xdr:row>
      <xdr:rowOff>276860</xdr:rowOff>
    </xdr:to>
    <xdr:pic>
      <xdr:nvPicPr>
        <xdr:cNvPr id="147" name="Picture 19" descr="clip_image3396"/>
        <xdr:cNvPicPr>
          <a:picLocks noChangeAspect="true"/>
        </xdr:cNvPicPr>
      </xdr:nvPicPr>
      <xdr:blipFill>
        <a:blip r:embed="rId1"/>
        <a:stretch>
          <a:fillRect/>
        </a:stretch>
      </xdr:blipFill>
      <xdr:spPr>
        <a:xfrm>
          <a:off x="15819755" y="597791540"/>
          <a:ext cx="412115"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148"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149"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150"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151"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152"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153"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154"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155"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276860</xdr:rowOff>
    </xdr:to>
    <xdr:pic>
      <xdr:nvPicPr>
        <xdr:cNvPr id="156" name="Picture 19" descr="clip_image3396"/>
        <xdr:cNvPicPr>
          <a:picLocks noChangeAspect="true"/>
        </xdr:cNvPicPr>
      </xdr:nvPicPr>
      <xdr:blipFill>
        <a:blip r:embed="rId1"/>
        <a:stretch>
          <a:fillRect/>
        </a:stretch>
      </xdr:blipFill>
      <xdr:spPr>
        <a:xfrm>
          <a:off x="16322040" y="763180465"/>
          <a:ext cx="411480"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276860</xdr:rowOff>
    </xdr:to>
    <xdr:pic>
      <xdr:nvPicPr>
        <xdr:cNvPr id="157" name="Picture 19" descr="clip_image3396"/>
        <xdr:cNvPicPr>
          <a:picLocks noChangeAspect="true"/>
        </xdr:cNvPicPr>
      </xdr:nvPicPr>
      <xdr:blipFill>
        <a:blip r:embed="rId1"/>
        <a:stretch>
          <a:fillRect/>
        </a:stretch>
      </xdr:blipFill>
      <xdr:spPr>
        <a:xfrm>
          <a:off x="16322040" y="763180465"/>
          <a:ext cx="412115"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276860</xdr:rowOff>
    </xdr:to>
    <xdr:pic>
      <xdr:nvPicPr>
        <xdr:cNvPr id="158" name="Picture 19" descr="clip_image3396"/>
        <xdr:cNvPicPr>
          <a:picLocks noChangeAspect="true"/>
        </xdr:cNvPicPr>
      </xdr:nvPicPr>
      <xdr:blipFill>
        <a:blip r:embed="rId1"/>
        <a:stretch>
          <a:fillRect/>
        </a:stretch>
      </xdr:blipFill>
      <xdr:spPr>
        <a:xfrm>
          <a:off x="16322040" y="763180465"/>
          <a:ext cx="411480"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276860</xdr:rowOff>
    </xdr:to>
    <xdr:pic>
      <xdr:nvPicPr>
        <xdr:cNvPr id="159" name="Picture 19" descr="clip_image3396"/>
        <xdr:cNvPicPr>
          <a:picLocks noChangeAspect="true"/>
        </xdr:cNvPicPr>
      </xdr:nvPicPr>
      <xdr:blipFill>
        <a:blip r:embed="rId1"/>
        <a:stretch>
          <a:fillRect/>
        </a:stretch>
      </xdr:blipFill>
      <xdr:spPr>
        <a:xfrm>
          <a:off x="16322040" y="763180465"/>
          <a:ext cx="412115"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276860</xdr:rowOff>
    </xdr:to>
    <xdr:pic>
      <xdr:nvPicPr>
        <xdr:cNvPr id="160" name="Picture 19" descr="clip_image3396"/>
        <xdr:cNvPicPr>
          <a:picLocks noChangeAspect="true"/>
        </xdr:cNvPicPr>
      </xdr:nvPicPr>
      <xdr:blipFill>
        <a:blip r:embed="rId1"/>
        <a:stretch>
          <a:fillRect/>
        </a:stretch>
      </xdr:blipFill>
      <xdr:spPr>
        <a:xfrm>
          <a:off x="16322040" y="763180465"/>
          <a:ext cx="411480"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276860</xdr:rowOff>
    </xdr:to>
    <xdr:pic>
      <xdr:nvPicPr>
        <xdr:cNvPr id="161" name="Picture 19" descr="clip_image3396"/>
        <xdr:cNvPicPr>
          <a:picLocks noChangeAspect="true"/>
        </xdr:cNvPicPr>
      </xdr:nvPicPr>
      <xdr:blipFill>
        <a:blip r:embed="rId1"/>
        <a:stretch>
          <a:fillRect/>
        </a:stretch>
      </xdr:blipFill>
      <xdr:spPr>
        <a:xfrm>
          <a:off x="16322040" y="763180465"/>
          <a:ext cx="412115"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276860</xdr:rowOff>
    </xdr:to>
    <xdr:pic>
      <xdr:nvPicPr>
        <xdr:cNvPr id="162" name="Picture 19" descr="clip_image3396"/>
        <xdr:cNvPicPr>
          <a:picLocks noChangeAspect="true"/>
        </xdr:cNvPicPr>
      </xdr:nvPicPr>
      <xdr:blipFill>
        <a:blip r:embed="rId1"/>
        <a:stretch>
          <a:fillRect/>
        </a:stretch>
      </xdr:blipFill>
      <xdr:spPr>
        <a:xfrm>
          <a:off x="16322040" y="763180465"/>
          <a:ext cx="411480"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276860</xdr:rowOff>
    </xdr:to>
    <xdr:pic>
      <xdr:nvPicPr>
        <xdr:cNvPr id="163" name="Picture 19" descr="clip_image3396"/>
        <xdr:cNvPicPr>
          <a:picLocks noChangeAspect="true"/>
        </xdr:cNvPicPr>
      </xdr:nvPicPr>
      <xdr:blipFill>
        <a:blip r:embed="rId1"/>
        <a:stretch>
          <a:fillRect/>
        </a:stretch>
      </xdr:blipFill>
      <xdr:spPr>
        <a:xfrm>
          <a:off x="16322040" y="763180465"/>
          <a:ext cx="412115" cy="276860"/>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164"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165"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166"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167"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168"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169"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170"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171"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172"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173"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174"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175"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176"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177"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401955</xdr:colOff>
      <xdr:row>489</xdr:row>
      <xdr:rowOff>268605</xdr:rowOff>
    </xdr:to>
    <xdr:pic>
      <xdr:nvPicPr>
        <xdr:cNvPr id="178" name="Picture 19" descr="clip_image3396"/>
        <xdr:cNvPicPr>
          <a:picLocks noChangeAspect="true"/>
        </xdr:cNvPicPr>
      </xdr:nvPicPr>
      <xdr:blipFill>
        <a:blip r:embed="rId1"/>
        <a:stretch>
          <a:fillRect/>
        </a:stretch>
      </xdr:blipFill>
      <xdr:spPr>
        <a:xfrm>
          <a:off x="16322040" y="763180465"/>
          <a:ext cx="411480" cy="268605"/>
        </a:xfrm>
        <a:prstGeom prst="rect">
          <a:avLst/>
        </a:prstGeom>
        <a:noFill/>
        <a:ln w="9525">
          <a:noFill/>
        </a:ln>
      </xdr:spPr>
    </xdr:pic>
    <xdr:clientData/>
  </xdr:twoCellAnchor>
  <xdr:twoCellAnchor editAs="oneCell">
    <xdr:from>
      <xdr:col>11</xdr:col>
      <xdr:colOff>323850</xdr:colOff>
      <xdr:row>489</xdr:row>
      <xdr:rowOff>0</xdr:rowOff>
    </xdr:from>
    <xdr:to>
      <xdr:col>12</xdr:col>
      <xdr:colOff>402590</xdr:colOff>
      <xdr:row>489</xdr:row>
      <xdr:rowOff>268605</xdr:rowOff>
    </xdr:to>
    <xdr:pic>
      <xdr:nvPicPr>
        <xdr:cNvPr id="179" name="Picture 19" descr="clip_image3396"/>
        <xdr:cNvPicPr>
          <a:picLocks noChangeAspect="true"/>
        </xdr:cNvPicPr>
      </xdr:nvPicPr>
      <xdr:blipFill>
        <a:blip r:embed="rId1"/>
        <a:stretch>
          <a:fillRect/>
        </a:stretch>
      </xdr:blipFill>
      <xdr:spPr>
        <a:xfrm>
          <a:off x="16322040" y="763180465"/>
          <a:ext cx="412115" cy="268605"/>
        </a:xfrm>
        <a:prstGeom prst="rect">
          <a:avLst/>
        </a:prstGeom>
        <a:noFill/>
        <a:ln w="9525">
          <a:noFill/>
        </a:ln>
      </xdr:spPr>
    </xdr:pic>
    <xdr:clientData/>
  </xdr:twoCellAnchor>
  <xdr:twoCellAnchor editAs="oneCell">
    <xdr:from>
      <xdr:col>6</xdr:col>
      <xdr:colOff>0</xdr:colOff>
      <xdr:row>142</xdr:row>
      <xdr:rowOff>0</xdr:rowOff>
    </xdr:from>
    <xdr:to>
      <xdr:col>6</xdr:col>
      <xdr:colOff>67945</xdr:colOff>
      <xdr:row>142</xdr:row>
      <xdr:rowOff>247015</xdr:rowOff>
    </xdr:to>
    <xdr:pic>
      <xdr:nvPicPr>
        <xdr:cNvPr id="180" name="Picture 1" descr="clip_image3376"/>
        <xdr:cNvPicPr>
          <a:picLocks noChangeAspect="true"/>
        </xdr:cNvPicPr>
      </xdr:nvPicPr>
      <xdr:blipFill>
        <a:blip r:embed="rId2"/>
        <a:stretch>
          <a:fillRect/>
        </a:stretch>
      </xdr:blipFill>
      <xdr:spPr>
        <a:xfrm>
          <a:off x="8953500" y="225643440"/>
          <a:ext cx="67945" cy="247015"/>
        </a:xfrm>
        <a:prstGeom prst="rect">
          <a:avLst/>
        </a:prstGeom>
        <a:noFill/>
        <a:ln w="9525">
          <a:noFill/>
        </a:ln>
      </xdr:spPr>
    </xdr:pic>
    <xdr:clientData/>
  </xdr:twoCellAnchor>
  <xdr:twoCellAnchor editAs="oneCell">
    <xdr:from>
      <xdr:col>6</xdr:col>
      <xdr:colOff>76200</xdr:colOff>
      <xdr:row>142</xdr:row>
      <xdr:rowOff>0</xdr:rowOff>
    </xdr:from>
    <xdr:to>
      <xdr:col>6</xdr:col>
      <xdr:colOff>294005</xdr:colOff>
      <xdr:row>142</xdr:row>
      <xdr:rowOff>247015</xdr:rowOff>
    </xdr:to>
    <xdr:pic>
      <xdr:nvPicPr>
        <xdr:cNvPr id="181" name="Picture 2" descr="clip_image3377"/>
        <xdr:cNvPicPr>
          <a:picLocks noChangeAspect="true"/>
        </xdr:cNvPicPr>
      </xdr:nvPicPr>
      <xdr:blipFill>
        <a:blip r:embed="rId2"/>
        <a:stretch>
          <a:fillRect/>
        </a:stretch>
      </xdr:blipFill>
      <xdr:spPr>
        <a:xfrm>
          <a:off x="9029700" y="225643440"/>
          <a:ext cx="217805" cy="247015"/>
        </a:xfrm>
        <a:prstGeom prst="rect">
          <a:avLst/>
        </a:prstGeom>
        <a:noFill/>
        <a:ln w="9525">
          <a:noFill/>
        </a:ln>
      </xdr:spPr>
    </xdr:pic>
    <xdr:clientData/>
  </xdr:twoCellAnchor>
  <xdr:twoCellAnchor editAs="oneCell">
    <xdr:from>
      <xdr:col>6</xdr:col>
      <xdr:colOff>154940</xdr:colOff>
      <xdr:row>142</xdr:row>
      <xdr:rowOff>0</xdr:rowOff>
    </xdr:from>
    <xdr:to>
      <xdr:col>6</xdr:col>
      <xdr:colOff>528320</xdr:colOff>
      <xdr:row>142</xdr:row>
      <xdr:rowOff>247015</xdr:rowOff>
    </xdr:to>
    <xdr:pic>
      <xdr:nvPicPr>
        <xdr:cNvPr id="182" name="Picture 3" descr="clip_image3378"/>
        <xdr:cNvPicPr>
          <a:picLocks noChangeAspect="true"/>
        </xdr:cNvPicPr>
      </xdr:nvPicPr>
      <xdr:blipFill>
        <a:blip r:embed="rId2"/>
        <a:stretch>
          <a:fillRect/>
        </a:stretch>
      </xdr:blipFill>
      <xdr:spPr>
        <a:xfrm>
          <a:off x="9108440" y="225643440"/>
          <a:ext cx="373380" cy="247015"/>
        </a:xfrm>
        <a:prstGeom prst="rect">
          <a:avLst/>
        </a:prstGeom>
        <a:noFill/>
        <a:ln w="9525">
          <a:noFill/>
        </a:ln>
      </xdr:spPr>
    </xdr:pic>
    <xdr:clientData/>
  </xdr:twoCellAnchor>
  <xdr:twoCellAnchor editAs="oneCell">
    <xdr:from>
      <xdr:col>6</xdr:col>
      <xdr:colOff>368935</xdr:colOff>
      <xdr:row>142</xdr:row>
      <xdr:rowOff>0</xdr:rowOff>
    </xdr:from>
    <xdr:to>
      <xdr:col>6</xdr:col>
      <xdr:colOff>1174115</xdr:colOff>
      <xdr:row>142</xdr:row>
      <xdr:rowOff>247015</xdr:rowOff>
    </xdr:to>
    <xdr:pic>
      <xdr:nvPicPr>
        <xdr:cNvPr id="183" name="Picture 6" descr="clip_image3381"/>
        <xdr:cNvPicPr>
          <a:picLocks noChangeAspect="true"/>
        </xdr:cNvPicPr>
      </xdr:nvPicPr>
      <xdr:blipFill>
        <a:blip r:embed="rId2"/>
        <a:stretch>
          <a:fillRect/>
        </a:stretch>
      </xdr:blipFill>
      <xdr:spPr>
        <a:xfrm>
          <a:off x="9322435" y="225643440"/>
          <a:ext cx="805180" cy="247015"/>
        </a:xfrm>
        <a:prstGeom prst="rect">
          <a:avLst/>
        </a:prstGeom>
        <a:noFill/>
        <a:ln w="9525">
          <a:noFill/>
        </a:ln>
      </xdr:spPr>
    </xdr:pic>
    <xdr:clientData/>
  </xdr:twoCellAnchor>
  <xdr:twoCellAnchor editAs="oneCell">
    <xdr:from>
      <xdr:col>6</xdr:col>
      <xdr:colOff>523875</xdr:colOff>
      <xdr:row>142</xdr:row>
      <xdr:rowOff>0</xdr:rowOff>
    </xdr:from>
    <xdr:to>
      <xdr:col>6</xdr:col>
      <xdr:colOff>1634490</xdr:colOff>
      <xdr:row>142</xdr:row>
      <xdr:rowOff>247015</xdr:rowOff>
    </xdr:to>
    <xdr:pic>
      <xdr:nvPicPr>
        <xdr:cNvPr id="184" name="Picture 8" descr="clip_image3384"/>
        <xdr:cNvPicPr>
          <a:picLocks noChangeAspect="true"/>
        </xdr:cNvPicPr>
      </xdr:nvPicPr>
      <xdr:blipFill>
        <a:blip r:embed="rId2"/>
        <a:stretch>
          <a:fillRect/>
        </a:stretch>
      </xdr:blipFill>
      <xdr:spPr>
        <a:xfrm>
          <a:off x="9477375" y="225643440"/>
          <a:ext cx="1110615" cy="247015"/>
        </a:xfrm>
        <a:prstGeom prst="rect">
          <a:avLst/>
        </a:prstGeom>
        <a:noFill/>
        <a:ln w="9525">
          <a:noFill/>
        </a:ln>
      </xdr:spPr>
    </xdr:pic>
    <xdr:clientData/>
  </xdr:twoCellAnchor>
  <xdr:twoCellAnchor editAs="oneCell">
    <xdr:from>
      <xdr:col>6</xdr:col>
      <xdr:colOff>600075</xdr:colOff>
      <xdr:row>142</xdr:row>
      <xdr:rowOff>0</xdr:rowOff>
    </xdr:from>
    <xdr:to>
      <xdr:col>6</xdr:col>
      <xdr:colOff>1876425</xdr:colOff>
      <xdr:row>142</xdr:row>
      <xdr:rowOff>247015</xdr:rowOff>
    </xdr:to>
    <xdr:pic>
      <xdr:nvPicPr>
        <xdr:cNvPr id="185" name="Picture 9" descr="clip_image3386"/>
        <xdr:cNvPicPr>
          <a:picLocks noChangeAspect="true"/>
        </xdr:cNvPicPr>
      </xdr:nvPicPr>
      <xdr:blipFill>
        <a:blip r:embed="rId2"/>
        <a:stretch>
          <a:fillRect/>
        </a:stretch>
      </xdr:blipFill>
      <xdr:spPr>
        <a:xfrm>
          <a:off x="9553575" y="225643440"/>
          <a:ext cx="1276350" cy="247015"/>
        </a:xfrm>
        <a:prstGeom prst="rect">
          <a:avLst/>
        </a:prstGeom>
        <a:noFill/>
        <a:ln w="9525">
          <a:noFill/>
        </a:ln>
      </xdr:spPr>
    </xdr:pic>
    <xdr:clientData/>
  </xdr:twoCellAnchor>
  <xdr:twoCellAnchor editAs="oneCell">
    <xdr:from>
      <xdr:col>6</xdr:col>
      <xdr:colOff>154940</xdr:colOff>
      <xdr:row>142</xdr:row>
      <xdr:rowOff>0</xdr:rowOff>
    </xdr:from>
    <xdr:to>
      <xdr:col>6</xdr:col>
      <xdr:colOff>519430</xdr:colOff>
      <xdr:row>142</xdr:row>
      <xdr:rowOff>247015</xdr:rowOff>
    </xdr:to>
    <xdr:pic>
      <xdr:nvPicPr>
        <xdr:cNvPr id="186" name="Picture 3" descr="clip_image3378"/>
        <xdr:cNvPicPr>
          <a:picLocks noChangeAspect="true"/>
        </xdr:cNvPicPr>
      </xdr:nvPicPr>
      <xdr:blipFill>
        <a:blip r:embed="rId2"/>
        <a:stretch>
          <a:fillRect/>
        </a:stretch>
      </xdr:blipFill>
      <xdr:spPr>
        <a:xfrm>
          <a:off x="9108440" y="225643440"/>
          <a:ext cx="364490" cy="247015"/>
        </a:xfrm>
        <a:prstGeom prst="rect">
          <a:avLst/>
        </a:prstGeom>
        <a:noFill/>
        <a:ln w="9525">
          <a:noFill/>
        </a:ln>
      </xdr:spPr>
    </xdr:pic>
    <xdr:clientData/>
  </xdr:twoCellAnchor>
  <xdr:twoCellAnchor editAs="oneCell">
    <xdr:from>
      <xdr:col>6</xdr:col>
      <xdr:colOff>361950</xdr:colOff>
      <xdr:row>142</xdr:row>
      <xdr:rowOff>0</xdr:rowOff>
    </xdr:from>
    <xdr:to>
      <xdr:col>6</xdr:col>
      <xdr:colOff>1160145</xdr:colOff>
      <xdr:row>142</xdr:row>
      <xdr:rowOff>247015</xdr:rowOff>
    </xdr:to>
    <xdr:pic>
      <xdr:nvPicPr>
        <xdr:cNvPr id="187" name="Picture 6" descr="clip_image3381"/>
        <xdr:cNvPicPr>
          <a:picLocks noChangeAspect="true"/>
        </xdr:cNvPicPr>
      </xdr:nvPicPr>
      <xdr:blipFill>
        <a:blip r:embed="rId2"/>
        <a:stretch>
          <a:fillRect/>
        </a:stretch>
      </xdr:blipFill>
      <xdr:spPr>
        <a:xfrm>
          <a:off x="9315450" y="225643440"/>
          <a:ext cx="798195" cy="247015"/>
        </a:xfrm>
        <a:prstGeom prst="rect">
          <a:avLst/>
        </a:prstGeom>
        <a:noFill/>
        <a:ln w="9525">
          <a:noFill/>
        </a:ln>
      </xdr:spPr>
    </xdr:pic>
    <xdr:clientData/>
  </xdr:twoCellAnchor>
  <xdr:twoCellAnchor editAs="oneCell">
    <xdr:from>
      <xdr:col>6</xdr:col>
      <xdr:colOff>523875</xdr:colOff>
      <xdr:row>142</xdr:row>
      <xdr:rowOff>0</xdr:rowOff>
    </xdr:from>
    <xdr:to>
      <xdr:col>6</xdr:col>
      <xdr:colOff>1625600</xdr:colOff>
      <xdr:row>142</xdr:row>
      <xdr:rowOff>247015</xdr:rowOff>
    </xdr:to>
    <xdr:pic>
      <xdr:nvPicPr>
        <xdr:cNvPr id="188" name="Picture 8" descr="clip_image3384"/>
        <xdr:cNvPicPr>
          <a:picLocks noChangeAspect="true"/>
        </xdr:cNvPicPr>
      </xdr:nvPicPr>
      <xdr:blipFill>
        <a:blip r:embed="rId2"/>
        <a:stretch>
          <a:fillRect/>
        </a:stretch>
      </xdr:blipFill>
      <xdr:spPr>
        <a:xfrm>
          <a:off x="9477375" y="225643440"/>
          <a:ext cx="1101725" cy="247015"/>
        </a:xfrm>
        <a:prstGeom prst="rect">
          <a:avLst/>
        </a:prstGeom>
        <a:noFill/>
        <a:ln w="9525">
          <a:noFill/>
        </a:ln>
      </xdr:spPr>
    </xdr:pic>
    <xdr:clientData/>
  </xdr:twoCellAnchor>
  <xdr:twoCellAnchor editAs="oneCell">
    <xdr:from>
      <xdr:col>6</xdr:col>
      <xdr:colOff>600075</xdr:colOff>
      <xdr:row>142</xdr:row>
      <xdr:rowOff>0</xdr:rowOff>
    </xdr:from>
    <xdr:to>
      <xdr:col>6</xdr:col>
      <xdr:colOff>1809115</xdr:colOff>
      <xdr:row>142</xdr:row>
      <xdr:rowOff>247015</xdr:rowOff>
    </xdr:to>
    <xdr:pic>
      <xdr:nvPicPr>
        <xdr:cNvPr id="189" name="Picture 9" descr="clip_image3386"/>
        <xdr:cNvPicPr>
          <a:picLocks noChangeAspect="true"/>
        </xdr:cNvPicPr>
      </xdr:nvPicPr>
      <xdr:blipFill>
        <a:blip r:embed="rId2"/>
        <a:stretch>
          <a:fillRect/>
        </a:stretch>
      </xdr:blipFill>
      <xdr:spPr>
        <a:xfrm>
          <a:off x="9553575" y="225643440"/>
          <a:ext cx="1209040" cy="247015"/>
        </a:xfrm>
        <a:prstGeom prst="rect">
          <a:avLst/>
        </a:prstGeom>
        <a:noFill/>
        <a:ln w="9525">
          <a:noFill/>
        </a:ln>
      </xdr:spPr>
    </xdr:pic>
    <xdr:clientData/>
  </xdr:twoCellAnchor>
  <xdr:twoCellAnchor editAs="oneCell">
    <xdr:from>
      <xdr:col>6</xdr:col>
      <xdr:colOff>76200</xdr:colOff>
      <xdr:row>142</xdr:row>
      <xdr:rowOff>0</xdr:rowOff>
    </xdr:from>
    <xdr:to>
      <xdr:col>6</xdr:col>
      <xdr:colOff>307340</xdr:colOff>
      <xdr:row>142</xdr:row>
      <xdr:rowOff>247015</xdr:rowOff>
    </xdr:to>
    <xdr:pic>
      <xdr:nvPicPr>
        <xdr:cNvPr id="190" name="Picture 2" descr="clip_image3377"/>
        <xdr:cNvPicPr>
          <a:picLocks noChangeAspect="true"/>
        </xdr:cNvPicPr>
      </xdr:nvPicPr>
      <xdr:blipFill>
        <a:blip r:embed="rId2"/>
        <a:stretch>
          <a:fillRect/>
        </a:stretch>
      </xdr:blipFill>
      <xdr:spPr>
        <a:xfrm>
          <a:off x="9029700" y="225643440"/>
          <a:ext cx="231140" cy="247015"/>
        </a:xfrm>
        <a:prstGeom prst="rect">
          <a:avLst/>
        </a:prstGeom>
        <a:noFill/>
        <a:ln w="9525">
          <a:noFill/>
        </a:ln>
      </xdr:spPr>
    </xdr:pic>
    <xdr:clientData/>
  </xdr:twoCellAnchor>
  <xdr:twoCellAnchor editAs="oneCell">
    <xdr:from>
      <xdr:col>6</xdr:col>
      <xdr:colOff>0</xdr:colOff>
      <xdr:row>142</xdr:row>
      <xdr:rowOff>0</xdr:rowOff>
    </xdr:from>
    <xdr:to>
      <xdr:col>6</xdr:col>
      <xdr:colOff>56515</xdr:colOff>
      <xdr:row>142</xdr:row>
      <xdr:rowOff>247015</xdr:rowOff>
    </xdr:to>
    <xdr:pic>
      <xdr:nvPicPr>
        <xdr:cNvPr id="191" name="Picture 3" descr="clip_image3378"/>
        <xdr:cNvPicPr>
          <a:picLocks noChangeAspect="true"/>
        </xdr:cNvPicPr>
      </xdr:nvPicPr>
      <xdr:blipFill>
        <a:blip r:embed="rId2"/>
        <a:stretch>
          <a:fillRect/>
        </a:stretch>
      </xdr:blipFill>
      <xdr:spPr>
        <a:xfrm>
          <a:off x="8953500" y="225643440"/>
          <a:ext cx="56515" cy="247015"/>
        </a:xfrm>
        <a:prstGeom prst="rect">
          <a:avLst/>
        </a:prstGeom>
        <a:noFill/>
        <a:ln w="9525">
          <a:noFill/>
        </a:ln>
      </xdr:spPr>
    </xdr:pic>
    <xdr:clientData/>
  </xdr:twoCellAnchor>
  <xdr:twoCellAnchor editAs="oneCell">
    <xdr:from>
      <xdr:col>10</xdr:col>
      <xdr:colOff>323850</xdr:colOff>
      <xdr:row>142</xdr:row>
      <xdr:rowOff>0</xdr:rowOff>
    </xdr:from>
    <xdr:to>
      <xdr:col>11</xdr:col>
      <xdr:colOff>290830</xdr:colOff>
      <xdr:row>142</xdr:row>
      <xdr:rowOff>276860</xdr:rowOff>
    </xdr:to>
    <xdr:pic>
      <xdr:nvPicPr>
        <xdr:cNvPr id="192" name="Picture 19" descr="clip_image3396"/>
        <xdr:cNvPicPr>
          <a:picLocks noChangeAspect="true"/>
        </xdr:cNvPicPr>
      </xdr:nvPicPr>
      <xdr:blipFill>
        <a:blip r:embed="rId1"/>
        <a:stretch>
          <a:fillRect/>
        </a:stretch>
      </xdr:blipFill>
      <xdr:spPr>
        <a:xfrm>
          <a:off x="15840710" y="225643440"/>
          <a:ext cx="448310" cy="276860"/>
        </a:xfrm>
        <a:prstGeom prst="rect">
          <a:avLst/>
        </a:prstGeom>
        <a:noFill/>
        <a:ln w="9525">
          <a:noFill/>
        </a:ln>
      </xdr:spPr>
    </xdr:pic>
    <xdr:clientData/>
  </xdr:twoCellAnchor>
  <xdr:twoCellAnchor editAs="oneCell">
    <xdr:from>
      <xdr:col>10</xdr:col>
      <xdr:colOff>323850</xdr:colOff>
      <xdr:row>142</xdr:row>
      <xdr:rowOff>0</xdr:rowOff>
    </xdr:from>
    <xdr:to>
      <xdr:col>11</xdr:col>
      <xdr:colOff>291465</xdr:colOff>
      <xdr:row>142</xdr:row>
      <xdr:rowOff>276860</xdr:rowOff>
    </xdr:to>
    <xdr:pic>
      <xdr:nvPicPr>
        <xdr:cNvPr id="193" name="Picture 19" descr="clip_image3396"/>
        <xdr:cNvPicPr>
          <a:picLocks noChangeAspect="true"/>
        </xdr:cNvPicPr>
      </xdr:nvPicPr>
      <xdr:blipFill>
        <a:blip r:embed="rId1"/>
        <a:stretch>
          <a:fillRect/>
        </a:stretch>
      </xdr:blipFill>
      <xdr:spPr>
        <a:xfrm>
          <a:off x="15840710" y="225643440"/>
          <a:ext cx="448945" cy="276860"/>
        </a:xfrm>
        <a:prstGeom prst="rect">
          <a:avLst/>
        </a:prstGeom>
        <a:noFill/>
        <a:ln w="9525">
          <a:noFill/>
        </a:ln>
      </xdr:spPr>
    </xdr:pic>
    <xdr:clientData/>
  </xdr:twoCellAnchor>
  <xdr:twoCellAnchor editAs="oneCell">
    <xdr:from>
      <xdr:col>10</xdr:col>
      <xdr:colOff>323850</xdr:colOff>
      <xdr:row>142</xdr:row>
      <xdr:rowOff>0</xdr:rowOff>
    </xdr:from>
    <xdr:to>
      <xdr:col>11</xdr:col>
      <xdr:colOff>254000</xdr:colOff>
      <xdr:row>142</xdr:row>
      <xdr:rowOff>276860</xdr:rowOff>
    </xdr:to>
    <xdr:pic>
      <xdr:nvPicPr>
        <xdr:cNvPr id="194" name="Picture 19" descr="clip_image3396"/>
        <xdr:cNvPicPr>
          <a:picLocks noChangeAspect="true"/>
        </xdr:cNvPicPr>
      </xdr:nvPicPr>
      <xdr:blipFill>
        <a:blip r:embed="rId1"/>
        <a:stretch>
          <a:fillRect/>
        </a:stretch>
      </xdr:blipFill>
      <xdr:spPr>
        <a:xfrm>
          <a:off x="15840710" y="225643440"/>
          <a:ext cx="411480" cy="276860"/>
        </a:xfrm>
        <a:prstGeom prst="rect">
          <a:avLst/>
        </a:prstGeom>
        <a:noFill/>
        <a:ln w="9525">
          <a:noFill/>
        </a:ln>
      </xdr:spPr>
    </xdr:pic>
    <xdr:clientData/>
  </xdr:twoCellAnchor>
  <xdr:twoCellAnchor editAs="oneCell">
    <xdr:from>
      <xdr:col>10</xdr:col>
      <xdr:colOff>323850</xdr:colOff>
      <xdr:row>142</xdr:row>
      <xdr:rowOff>0</xdr:rowOff>
    </xdr:from>
    <xdr:to>
      <xdr:col>11</xdr:col>
      <xdr:colOff>255270</xdr:colOff>
      <xdr:row>142</xdr:row>
      <xdr:rowOff>276860</xdr:rowOff>
    </xdr:to>
    <xdr:pic>
      <xdr:nvPicPr>
        <xdr:cNvPr id="195" name="Picture 19" descr="clip_image3396"/>
        <xdr:cNvPicPr>
          <a:picLocks noChangeAspect="true"/>
        </xdr:cNvPicPr>
      </xdr:nvPicPr>
      <xdr:blipFill>
        <a:blip r:embed="rId1"/>
        <a:stretch>
          <a:fillRect/>
        </a:stretch>
      </xdr:blipFill>
      <xdr:spPr>
        <a:xfrm>
          <a:off x="15840710" y="225643440"/>
          <a:ext cx="412750" cy="276860"/>
        </a:xfrm>
        <a:prstGeom prst="rect">
          <a:avLst/>
        </a:prstGeom>
        <a:noFill/>
        <a:ln w="9525">
          <a:noFill/>
        </a:ln>
      </xdr:spPr>
    </xdr:pic>
    <xdr:clientData/>
  </xdr:twoCellAnchor>
  <xdr:twoCellAnchor editAs="oneCell">
    <xdr:from>
      <xdr:col>11</xdr:col>
      <xdr:colOff>323850</xdr:colOff>
      <xdr:row>142</xdr:row>
      <xdr:rowOff>0</xdr:rowOff>
    </xdr:from>
    <xdr:to>
      <xdr:col>12</xdr:col>
      <xdr:colOff>401320</xdr:colOff>
      <xdr:row>142</xdr:row>
      <xdr:rowOff>276860</xdr:rowOff>
    </xdr:to>
    <xdr:pic>
      <xdr:nvPicPr>
        <xdr:cNvPr id="196" name="Picture 19" descr="clip_image3396"/>
        <xdr:cNvPicPr>
          <a:picLocks noChangeAspect="true"/>
        </xdr:cNvPicPr>
      </xdr:nvPicPr>
      <xdr:blipFill>
        <a:blip r:embed="rId1"/>
        <a:stretch>
          <a:fillRect/>
        </a:stretch>
      </xdr:blipFill>
      <xdr:spPr>
        <a:xfrm>
          <a:off x="16322040" y="225643440"/>
          <a:ext cx="410845" cy="276860"/>
        </a:xfrm>
        <a:prstGeom prst="rect">
          <a:avLst/>
        </a:prstGeom>
        <a:noFill/>
        <a:ln w="9525">
          <a:noFill/>
        </a:ln>
      </xdr:spPr>
    </xdr:pic>
    <xdr:clientData/>
  </xdr:twoCellAnchor>
  <xdr:twoCellAnchor editAs="oneCell">
    <xdr:from>
      <xdr:col>10</xdr:col>
      <xdr:colOff>302895</xdr:colOff>
      <xdr:row>142</xdr:row>
      <xdr:rowOff>0</xdr:rowOff>
    </xdr:from>
    <xdr:to>
      <xdr:col>11</xdr:col>
      <xdr:colOff>233680</xdr:colOff>
      <xdr:row>142</xdr:row>
      <xdr:rowOff>276860</xdr:rowOff>
    </xdr:to>
    <xdr:pic>
      <xdr:nvPicPr>
        <xdr:cNvPr id="197" name="Picture 19" descr="clip_image3396"/>
        <xdr:cNvPicPr>
          <a:picLocks noChangeAspect="true"/>
        </xdr:cNvPicPr>
      </xdr:nvPicPr>
      <xdr:blipFill>
        <a:blip r:embed="rId1"/>
        <a:stretch>
          <a:fillRect/>
        </a:stretch>
      </xdr:blipFill>
      <xdr:spPr>
        <a:xfrm>
          <a:off x="15819755" y="225643440"/>
          <a:ext cx="412115" cy="276860"/>
        </a:xfrm>
        <a:prstGeom prst="rect">
          <a:avLst/>
        </a:prstGeom>
        <a:noFill/>
        <a:ln w="9525">
          <a:noFill/>
        </a:ln>
      </xdr:spPr>
    </xdr:pic>
    <xdr:clientData/>
  </xdr:twoCellAnchor>
  <xdr:twoCellAnchor editAs="oneCell">
    <xdr:from>
      <xdr:col>11</xdr:col>
      <xdr:colOff>323850</xdr:colOff>
      <xdr:row>142</xdr:row>
      <xdr:rowOff>0</xdr:rowOff>
    </xdr:from>
    <xdr:to>
      <xdr:col>12</xdr:col>
      <xdr:colOff>438785</xdr:colOff>
      <xdr:row>142</xdr:row>
      <xdr:rowOff>273685</xdr:rowOff>
    </xdr:to>
    <xdr:pic>
      <xdr:nvPicPr>
        <xdr:cNvPr id="198" name="Picture 19" descr="clip_image3396"/>
        <xdr:cNvPicPr>
          <a:picLocks noChangeAspect="true"/>
        </xdr:cNvPicPr>
      </xdr:nvPicPr>
      <xdr:blipFill>
        <a:blip r:embed="rId1"/>
        <a:stretch>
          <a:fillRect/>
        </a:stretch>
      </xdr:blipFill>
      <xdr:spPr>
        <a:xfrm>
          <a:off x="16322040" y="225643440"/>
          <a:ext cx="448310" cy="273685"/>
        </a:xfrm>
        <a:prstGeom prst="rect">
          <a:avLst/>
        </a:prstGeom>
        <a:noFill/>
        <a:ln w="9525">
          <a:noFill/>
        </a:ln>
      </xdr:spPr>
    </xdr:pic>
    <xdr:clientData/>
  </xdr:twoCellAnchor>
  <xdr:twoCellAnchor editAs="oneCell">
    <xdr:from>
      <xdr:col>11</xdr:col>
      <xdr:colOff>323850</xdr:colOff>
      <xdr:row>142</xdr:row>
      <xdr:rowOff>0</xdr:rowOff>
    </xdr:from>
    <xdr:to>
      <xdr:col>12</xdr:col>
      <xdr:colOff>439420</xdr:colOff>
      <xdr:row>142</xdr:row>
      <xdr:rowOff>273685</xdr:rowOff>
    </xdr:to>
    <xdr:pic>
      <xdr:nvPicPr>
        <xdr:cNvPr id="199" name="Picture 19" descr="clip_image3396"/>
        <xdr:cNvPicPr>
          <a:picLocks noChangeAspect="true"/>
        </xdr:cNvPicPr>
      </xdr:nvPicPr>
      <xdr:blipFill>
        <a:blip r:embed="rId1"/>
        <a:stretch>
          <a:fillRect/>
        </a:stretch>
      </xdr:blipFill>
      <xdr:spPr>
        <a:xfrm>
          <a:off x="16322040" y="225643440"/>
          <a:ext cx="448945" cy="273685"/>
        </a:xfrm>
        <a:prstGeom prst="rect">
          <a:avLst/>
        </a:prstGeom>
        <a:noFill/>
        <a:ln w="9525">
          <a:noFill/>
        </a:ln>
      </xdr:spPr>
    </xdr:pic>
    <xdr:clientData/>
  </xdr:twoCellAnchor>
  <xdr:twoCellAnchor editAs="oneCell">
    <xdr:from>
      <xdr:col>11</xdr:col>
      <xdr:colOff>323850</xdr:colOff>
      <xdr:row>142</xdr:row>
      <xdr:rowOff>0</xdr:rowOff>
    </xdr:from>
    <xdr:to>
      <xdr:col>12</xdr:col>
      <xdr:colOff>401320</xdr:colOff>
      <xdr:row>142</xdr:row>
      <xdr:rowOff>273685</xdr:rowOff>
    </xdr:to>
    <xdr:pic>
      <xdr:nvPicPr>
        <xdr:cNvPr id="200" name="Picture 19" descr="clip_image3396"/>
        <xdr:cNvPicPr>
          <a:picLocks noChangeAspect="true"/>
        </xdr:cNvPicPr>
      </xdr:nvPicPr>
      <xdr:blipFill>
        <a:blip r:embed="rId1"/>
        <a:stretch>
          <a:fillRect/>
        </a:stretch>
      </xdr:blipFill>
      <xdr:spPr>
        <a:xfrm>
          <a:off x="16322040" y="225643440"/>
          <a:ext cx="410845" cy="273685"/>
        </a:xfrm>
        <a:prstGeom prst="rect">
          <a:avLst/>
        </a:prstGeom>
        <a:noFill/>
        <a:ln w="9525">
          <a:noFill/>
        </a:ln>
      </xdr:spPr>
    </xdr:pic>
    <xdr:clientData/>
  </xdr:twoCellAnchor>
  <xdr:twoCellAnchor editAs="oneCell">
    <xdr:from>
      <xdr:col>11</xdr:col>
      <xdr:colOff>323850</xdr:colOff>
      <xdr:row>142</xdr:row>
      <xdr:rowOff>0</xdr:rowOff>
    </xdr:from>
    <xdr:to>
      <xdr:col>12</xdr:col>
      <xdr:colOff>402590</xdr:colOff>
      <xdr:row>142</xdr:row>
      <xdr:rowOff>273685</xdr:rowOff>
    </xdr:to>
    <xdr:pic>
      <xdr:nvPicPr>
        <xdr:cNvPr id="201" name="Picture 19" descr="clip_image3396"/>
        <xdr:cNvPicPr>
          <a:picLocks noChangeAspect="true"/>
        </xdr:cNvPicPr>
      </xdr:nvPicPr>
      <xdr:blipFill>
        <a:blip r:embed="rId1"/>
        <a:stretch>
          <a:fillRect/>
        </a:stretch>
      </xdr:blipFill>
      <xdr:spPr>
        <a:xfrm>
          <a:off x="16322040" y="225643440"/>
          <a:ext cx="412115" cy="273685"/>
        </a:xfrm>
        <a:prstGeom prst="rect">
          <a:avLst/>
        </a:prstGeom>
        <a:noFill/>
        <a:ln w="9525">
          <a:noFill/>
        </a:ln>
      </xdr:spPr>
    </xdr:pic>
    <xdr:clientData/>
  </xdr:twoCellAnchor>
  <xdr:twoCellAnchor editAs="oneCell">
    <xdr:from>
      <xdr:col>10</xdr:col>
      <xdr:colOff>302895</xdr:colOff>
      <xdr:row>142</xdr:row>
      <xdr:rowOff>0</xdr:rowOff>
    </xdr:from>
    <xdr:to>
      <xdr:col>11</xdr:col>
      <xdr:colOff>233045</xdr:colOff>
      <xdr:row>142</xdr:row>
      <xdr:rowOff>273685</xdr:rowOff>
    </xdr:to>
    <xdr:pic>
      <xdr:nvPicPr>
        <xdr:cNvPr id="202" name="Picture 19" descr="clip_image3396"/>
        <xdr:cNvPicPr>
          <a:picLocks noChangeAspect="true"/>
        </xdr:cNvPicPr>
      </xdr:nvPicPr>
      <xdr:blipFill>
        <a:blip r:embed="rId1"/>
        <a:stretch>
          <a:fillRect/>
        </a:stretch>
      </xdr:blipFill>
      <xdr:spPr>
        <a:xfrm>
          <a:off x="15819755" y="225643440"/>
          <a:ext cx="411480" cy="273685"/>
        </a:xfrm>
        <a:prstGeom prst="rect">
          <a:avLst/>
        </a:prstGeom>
        <a:noFill/>
        <a:ln w="9525">
          <a:noFill/>
        </a:ln>
      </xdr:spPr>
    </xdr:pic>
    <xdr:clientData/>
  </xdr:twoCellAnchor>
  <xdr:twoCellAnchor editAs="oneCell">
    <xdr:from>
      <xdr:col>6</xdr:col>
      <xdr:colOff>0</xdr:colOff>
      <xdr:row>142</xdr:row>
      <xdr:rowOff>0</xdr:rowOff>
    </xdr:from>
    <xdr:to>
      <xdr:col>6</xdr:col>
      <xdr:colOff>67945</xdr:colOff>
      <xdr:row>142</xdr:row>
      <xdr:rowOff>247015</xdr:rowOff>
    </xdr:to>
    <xdr:pic>
      <xdr:nvPicPr>
        <xdr:cNvPr id="203" name="Picture 1" descr="clip_image3376"/>
        <xdr:cNvPicPr>
          <a:picLocks noChangeAspect="true"/>
        </xdr:cNvPicPr>
      </xdr:nvPicPr>
      <xdr:blipFill>
        <a:blip r:embed="rId2"/>
        <a:stretch>
          <a:fillRect/>
        </a:stretch>
      </xdr:blipFill>
      <xdr:spPr>
        <a:xfrm>
          <a:off x="8953500" y="225643440"/>
          <a:ext cx="67945" cy="247015"/>
        </a:xfrm>
        <a:prstGeom prst="rect">
          <a:avLst/>
        </a:prstGeom>
        <a:noFill/>
        <a:ln w="9525">
          <a:noFill/>
        </a:ln>
      </xdr:spPr>
    </xdr:pic>
    <xdr:clientData/>
  </xdr:twoCellAnchor>
  <xdr:twoCellAnchor editAs="oneCell">
    <xdr:from>
      <xdr:col>6</xdr:col>
      <xdr:colOff>76200</xdr:colOff>
      <xdr:row>142</xdr:row>
      <xdr:rowOff>0</xdr:rowOff>
    </xdr:from>
    <xdr:to>
      <xdr:col>6</xdr:col>
      <xdr:colOff>294005</xdr:colOff>
      <xdr:row>142</xdr:row>
      <xdr:rowOff>247015</xdr:rowOff>
    </xdr:to>
    <xdr:pic>
      <xdr:nvPicPr>
        <xdr:cNvPr id="204" name="Picture 2" descr="clip_image3377"/>
        <xdr:cNvPicPr>
          <a:picLocks noChangeAspect="true"/>
        </xdr:cNvPicPr>
      </xdr:nvPicPr>
      <xdr:blipFill>
        <a:blip r:embed="rId2"/>
        <a:stretch>
          <a:fillRect/>
        </a:stretch>
      </xdr:blipFill>
      <xdr:spPr>
        <a:xfrm>
          <a:off x="9029700" y="225643440"/>
          <a:ext cx="217805" cy="247015"/>
        </a:xfrm>
        <a:prstGeom prst="rect">
          <a:avLst/>
        </a:prstGeom>
        <a:noFill/>
        <a:ln w="9525">
          <a:noFill/>
        </a:ln>
      </xdr:spPr>
    </xdr:pic>
    <xdr:clientData/>
  </xdr:twoCellAnchor>
  <xdr:twoCellAnchor editAs="oneCell">
    <xdr:from>
      <xdr:col>6</xdr:col>
      <xdr:colOff>154940</xdr:colOff>
      <xdr:row>142</xdr:row>
      <xdr:rowOff>0</xdr:rowOff>
    </xdr:from>
    <xdr:to>
      <xdr:col>6</xdr:col>
      <xdr:colOff>528320</xdr:colOff>
      <xdr:row>142</xdr:row>
      <xdr:rowOff>247015</xdr:rowOff>
    </xdr:to>
    <xdr:pic>
      <xdr:nvPicPr>
        <xdr:cNvPr id="205" name="Picture 3" descr="clip_image3378"/>
        <xdr:cNvPicPr>
          <a:picLocks noChangeAspect="true"/>
        </xdr:cNvPicPr>
      </xdr:nvPicPr>
      <xdr:blipFill>
        <a:blip r:embed="rId2"/>
        <a:stretch>
          <a:fillRect/>
        </a:stretch>
      </xdr:blipFill>
      <xdr:spPr>
        <a:xfrm>
          <a:off x="9108440" y="225643440"/>
          <a:ext cx="373380" cy="247015"/>
        </a:xfrm>
        <a:prstGeom prst="rect">
          <a:avLst/>
        </a:prstGeom>
        <a:noFill/>
        <a:ln w="9525">
          <a:noFill/>
        </a:ln>
      </xdr:spPr>
    </xdr:pic>
    <xdr:clientData/>
  </xdr:twoCellAnchor>
  <xdr:twoCellAnchor editAs="oneCell">
    <xdr:from>
      <xdr:col>6</xdr:col>
      <xdr:colOff>368935</xdr:colOff>
      <xdr:row>142</xdr:row>
      <xdr:rowOff>0</xdr:rowOff>
    </xdr:from>
    <xdr:to>
      <xdr:col>6</xdr:col>
      <xdr:colOff>1174115</xdr:colOff>
      <xdr:row>142</xdr:row>
      <xdr:rowOff>247015</xdr:rowOff>
    </xdr:to>
    <xdr:pic>
      <xdr:nvPicPr>
        <xdr:cNvPr id="206" name="Picture 6" descr="clip_image3381"/>
        <xdr:cNvPicPr>
          <a:picLocks noChangeAspect="true"/>
        </xdr:cNvPicPr>
      </xdr:nvPicPr>
      <xdr:blipFill>
        <a:blip r:embed="rId2"/>
        <a:stretch>
          <a:fillRect/>
        </a:stretch>
      </xdr:blipFill>
      <xdr:spPr>
        <a:xfrm>
          <a:off x="9322435" y="225643440"/>
          <a:ext cx="805180" cy="247015"/>
        </a:xfrm>
        <a:prstGeom prst="rect">
          <a:avLst/>
        </a:prstGeom>
        <a:noFill/>
        <a:ln w="9525">
          <a:noFill/>
        </a:ln>
      </xdr:spPr>
    </xdr:pic>
    <xdr:clientData/>
  </xdr:twoCellAnchor>
  <xdr:twoCellAnchor editAs="oneCell">
    <xdr:from>
      <xdr:col>6</xdr:col>
      <xdr:colOff>523875</xdr:colOff>
      <xdr:row>142</xdr:row>
      <xdr:rowOff>0</xdr:rowOff>
    </xdr:from>
    <xdr:to>
      <xdr:col>6</xdr:col>
      <xdr:colOff>1634490</xdr:colOff>
      <xdr:row>142</xdr:row>
      <xdr:rowOff>247015</xdr:rowOff>
    </xdr:to>
    <xdr:pic>
      <xdr:nvPicPr>
        <xdr:cNvPr id="207" name="Picture 8" descr="clip_image3384"/>
        <xdr:cNvPicPr>
          <a:picLocks noChangeAspect="true"/>
        </xdr:cNvPicPr>
      </xdr:nvPicPr>
      <xdr:blipFill>
        <a:blip r:embed="rId2"/>
        <a:stretch>
          <a:fillRect/>
        </a:stretch>
      </xdr:blipFill>
      <xdr:spPr>
        <a:xfrm>
          <a:off x="9477375" y="225643440"/>
          <a:ext cx="1110615" cy="247015"/>
        </a:xfrm>
        <a:prstGeom prst="rect">
          <a:avLst/>
        </a:prstGeom>
        <a:noFill/>
        <a:ln w="9525">
          <a:noFill/>
        </a:ln>
      </xdr:spPr>
    </xdr:pic>
    <xdr:clientData/>
  </xdr:twoCellAnchor>
  <xdr:twoCellAnchor editAs="oneCell">
    <xdr:from>
      <xdr:col>6</xdr:col>
      <xdr:colOff>600075</xdr:colOff>
      <xdr:row>142</xdr:row>
      <xdr:rowOff>0</xdr:rowOff>
    </xdr:from>
    <xdr:to>
      <xdr:col>6</xdr:col>
      <xdr:colOff>1876425</xdr:colOff>
      <xdr:row>142</xdr:row>
      <xdr:rowOff>247015</xdr:rowOff>
    </xdr:to>
    <xdr:pic>
      <xdr:nvPicPr>
        <xdr:cNvPr id="208" name="Picture 9" descr="clip_image3386"/>
        <xdr:cNvPicPr>
          <a:picLocks noChangeAspect="true"/>
        </xdr:cNvPicPr>
      </xdr:nvPicPr>
      <xdr:blipFill>
        <a:blip r:embed="rId2"/>
        <a:stretch>
          <a:fillRect/>
        </a:stretch>
      </xdr:blipFill>
      <xdr:spPr>
        <a:xfrm>
          <a:off x="9553575" y="225643440"/>
          <a:ext cx="1276350" cy="247015"/>
        </a:xfrm>
        <a:prstGeom prst="rect">
          <a:avLst/>
        </a:prstGeom>
        <a:noFill/>
        <a:ln w="9525">
          <a:noFill/>
        </a:ln>
      </xdr:spPr>
    </xdr:pic>
    <xdr:clientData/>
  </xdr:twoCellAnchor>
  <xdr:twoCellAnchor editAs="oneCell">
    <xdr:from>
      <xdr:col>6</xdr:col>
      <xdr:colOff>154940</xdr:colOff>
      <xdr:row>142</xdr:row>
      <xdr:rowOff>0</xdr:rowOff>
    </xdr:from>
    <xdr:to>
      <xdr:col>6</xdr:col>
      <xdr:colOff>519430</xdr:colOff>
      <xdr:row>142</xdr:row>
      <xdr:rowOff>247015</xdr:rowOff>
    </xdr:to>
    <xdr:pic>
      <xdr:nvPicPr>
        <xdr:cNvPr id="209" name="Picture 3" descr="clip_image3378"/>
        <xdr:cNvPicPr>
          <a:picLocks noChangeAspect="true"/>
        </xdr:cNvPicPr>
      </xdr:nvPicPr>
      <xdr:blipFill>
        <a:blip r:embed="rId2"/>
        <a:stretch>
          <a:fillRect/>
        </a:stretch>
      </xdr:blipFill>
      <xdr:spPr>
        <a:xfrm>
          <a:off x="9108440" y="225643440"/>
          <a:ext cx="364490" cy="247015"/>
        </a:xfrm>
        <a:prstGeom prst="rect">
          <a:avLst/>
        </a:prstGeom>
        <a:noFill/>
        <a:ln w="9525">
          <a:noFill/>
        </a:ln>
      </xdr:spPr>
    </xdr:pic>
    <xdr:clientData/>
  </xdr:twoCellAnchor>
  <xdr:twoCellAnchor editAs="oneCell">
    <xdr:from>
      <xdr:col>6</xdr:col>
      <xdr:colOff>361950</xdr:colOff>
      <xdr:row>142</xdr:row>
      <xdr:rowOff>0</xdr:rowOff>
    </xdr:from>
    <xdr:to>
      <xdr:col>6</xdr:col>
      <xdr:colOff>1160145</xdr:colOff>
      <xdr:row>142</xdr:row>
      <xdr:rowOff>247015</xdr:rowOff>
    </xdr:to>
    <xdr:pic>
      <xdr:nvPicPr>
        <xdr:cNvPr id="210" name="Picture 6" descr="clip_image3381"/>
        <xdr:cNvPicPr>
          <a:picLocks noChangeAspect="true"/>
        </xdr:cNvPicPr>
      </xdr:nvPicPr>
      <xdr:blipFill>
        <a:blip r:embed="rId2"/>
        <a:stretch>
          <a:fillRect/>
        </a:stretch>
      </xdr:blipFill>
      <xdr:spPr>
        <a:xfrm>
          <a:off x="9315450" y="225643440"/>
          <a:ext cx="798195" cy="247015"/>
        </a:xfrm>
        <a:prstGeom prst="rect">
          <a:avLst/>
        </a:prstGeom>
        <a:noFill/>
        <a:ln w="9525">
          <a:noFill/>
        </a:ln>
      </xdr:spPr>
    </xdr:pic>
    <xdr:clientData/>
  </xdr:twoCellAnchor>
  <xdr:twoCellAnchor editAs="oneCell">
    <xdr:from>
      <xdr:col>6</xdr:col>
      <xdr:colOff>523875</xdr:colOff>
      <xdr:row>142</xdr:row>
      <xdr:rowOff>0</xdr:rowOff>
    </xdr:from>
    <xdr:to>
      <xdr:col>6</xdr:col>
      <xdr:colOff>1625600</xdr:colOff>
      <xdr:row>142</xdr:row>
      <xdr:rowOff>247015</xdr:rowOff>
    </xdr:to>
    <xdr:pic>
      <xdr:nvPicPr>
        <xdr:cNvPr id="211" name="Picture 8" descr="clip_image3384"/>
        <xdr:cNvPicPr>
          <a:picLocks noChangeAspect="true"/>
        </xdr:cNvPicPr>
      </xdr:nvPicPr>
      <xdr:blipFill>
        <a:blip r:embed="rId2"/>
        <a:stretch>
          <a:fillRect/>
        </a:stretch>
      </xdr:blipFill>
      <xdr:spPr>
        <a:xfrm>
          <a:off x="9477375" y="225643440"/>
          <a:ext cx="1101725" cy="247015"/>
        </a:xfrm>
        <a:prstGeom prst="rect">
          <a:avLst/>
        </a:prstGeom>
        <a:noFill/>
        <a:ln w="9525">
          <a:noFill/>
        </a:ln>
      </xdr:spPr>
    </xdr:pic>
    <xdr:clientData/>
  </xdr:twoCellAnchor>
  <xdr:twoCellAnchor editAs="oneCell">
    <xdr:from>
      <xdr:col>6</xdr:col>
      <xdr:colOff>600075</xdr:colOff>
      <xdr:row>142</xdr:row>
      <xdr:rowOff>0</xdr:rowOff>
    </xdr:from>
    <xdr:to>
      <xdr:col>6</xdr:col>
      <xdr:colOff>1809115</xdr:colOff>
      <xdr:row>142</xdr:row>
      <xdr:rowOff>247015</xdr:rowOff>
    </xdr:to>
    <xdr:pic>
      <xdr:nvPicPr>
        <xdr:cNvPr id="212" name="Picture 9" descr="clip_image3386"/>
        <xdr:cNvPicPr>
          <a:picLocks noChangeAspect="true"/>
        </xdr:cNvPicPr>
      </xdr:nvPicPr>
      <xdr:blipFill>
        <a:blip r:embed="rId2"/>
        <a:stretch>
          <a:fillRect/>
        </a:stretch>
      </xdr:blipFill>
      <xdr:spPr>
        <a:xfrm>
          <a:off x="9553575" y="225643440"/>
          <a:ext cx="1209040" cy="247015"/>
        </a:xfrm>
        <a:prstGeom prst="rect">
          <a:avLst/>
        </a:prstGeom>
        <a:noFill/>
        <a:ln w="9525">
          <a:noFill/>
        </a:ln>
      </xdr:spPr>
    </xdr:pic>
    <xdr:clientData/>
  </xdr:twoCellAnchor>
  <xdr:twoCellAnchor editAs="oneCell">
    <xdr:from>
      <xdr:col>6</xdr:col>
      <xdr:colOff>76200</xdr:colOff>
      <xdr:row>142</xdr:row>
      <xdr:rowOff>0</xdr:rowOff>
    </xdr:from>
    <xdr:to>
      <xdr:col>6</xdr:col>
      <xdr:colOff>307340</xdr:colOff>
      <xdr:row>142</xdr:row>
      <xdr:rowOff>247015</xdr:rowOff>
    </xdr:to>
    <xdr:pic>
      <xdr:nvPicPr>
        <xdr:cNvPr id="213" name="Picture 2" descr="clip_image3377"/>
        <xdr:cNvPicPr>
          <a:picLocks noChangeAspect="true"/>
        </xdr:cNvPicPr>
      </xdr:nvPicPr>
      <xdr:blipFill>
        <a:blip r:embed="rId2"/>
        <a:stretch>
          <a:fillRect/>
        </a:stretch>
      </xdr:blipFill>
      <xdr:spPr>
        <a:xfrm>
          <a:off x="9029700" y="225643440"/>
          <a:ext cx="231140" cy="247015"/>
        </a:xfrm>
        <a:prstGeom prst="rect">
          <a:avLst/>
        </a:prstGeom>
        <a:noFill/>
        <a:ln w="9525">
          <a:noFill/>
        </a:ln>
      </xdr:spPr>
    </xdr:pic>
    <xdr:clientData/>
  </xdr:twoCellAnchor>
  <xdr:twoCellAnchor editAs="oneCell">
    <xdr:from>
      <xdr:col>6</xdr:col>
      <xdr:colOff>0</xdr:colOff>
      <xdr:row>142</xdr:row>
      <xdr:rowOff>0</xdr:rowOff>
    </xdr:from>
    <xdr:to>
      <xdr:col>6</xdr:col>
      <xdr:colOff>56515</xdr:colOff>
      <xdr:row>142</xdr:row>
      <xdr:rowOff>247015</xdr:rowOff>
    </xdr:to>
    <xdr:pic>
      <xdr:nvPicPr>
        <xdr:cNvPr id="214" name="Picture 3" descr="clip_image3378"/>
        <xdr:cNvPicPr>
          <a:picLocks noChangeAspect="true"/>
        </xdr:cNvPicPr>
      </xdr:nvPicPr>
      <xdr:blipFill>
        <a:blip r:embed="rId2"/>
        <a:stretch>
          <a:fillRect/>
        </a:stretch>
      </xdr:blipFill>
      <xdr:spPr>
        <a:xfrm>
          <a:off x="8953500" y="225643440"/>
          <a:ext cx="56515" cy="24701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9"/>
  <sheetViews>
    <sheetView zoomScale="85" zoomScaleNormal="85" workbookViewId="0">
      <selection activeCell="A2" sqref="A2:H2"/>
    </sheetView>
  </sheetViews>
  <sheetFormatPr defaultColWidth="9" defaultRowHeight="12" outlineLevelCol="7"/>
  <cols>
    <col min="1" max="1" width="5.75" style="228" customWidth="true"/>
    <col min="2" max="2" width="20.25" style="229" customWidth="true"/>
    <col min="3" max="3" width="9.875" style="228" customWidth="true"/>
    <col min="4" max="4" width="14.4083333333333" style="228" customWidth="true"/>
    <col min="5" max="5" width="13.0833333333333" style="228" customWidth="true"/>
    <col min="6" max="6" width="11.375" style="228" customWidth="true"/>
    <col min="7" max="7" width="10.375" style="228" customWidth="true"/>
    <col min="8" max="8" width="10.125" style="228" customWidth="true"/>
    <col min="9" max="16384" width="9" style="228"/>
  </cols>
  <sheetData>
    <row r="1" ht="32.1" customHeight="true" spans="1:7">
      <c r="A1" s="230" t="s">
        <v>0</v>
      </c>
      <c r="B1" s="230"/>
      <c r="C1" s="231"/>
      <c r="D1" s="231"/>
      <c r="E1" s="231"/>
      <c r="F1" s="231"/>
      <c r="G1" s="231"/>
    </row>
    <row r="2" ht="78" customHeight="true" spans="1:8">
      <c r="A2" s="232" t="s">
        <v>1</v>
      </c>
      <c r="B2" s="233"/>
      <c r="C2" s="232"/>
      <c r="D2" s="232"/>
      <c r="E2" s="232"/>
      <c r="F2" s="232"/>
      <c r="G2" s="232"/>
      <c r="H2" s="232"/>
    </row>
    <row r="3" s="227" customFormat="true" ht="24" customHeight="true" spans="1:8">
      <c r="A3" s="234" t="s">
        <v>2</v>
      </c>
      <c r="B3" s="234" t="s">
        <v>3</v>
      </c>
      <c r="C3" s="235" t="s">
        <v>4</v>
      </c>
      <c r="D3" s="236" t="s">
        <v>5</v>
      </c>
      <c r="E3" s="242"/>
      <c r="F3" s="242"/>
      <c r="G3" s="242"/>
      <c r="H3" s="243"/>
    </row>
    <row r="4" s="227" customFormat="true" ht="48" customHeight="true" spans="1:8">
      <c r="A4" s="237"/>
      <c r="B4" s="237"/>
      <c r="C4" s="235"/>
      <c r="D4" s="235" t="s">
        <v>6</v>
      </c>
      <c r="E4" s="235" t="s">
        <v>7</v>
      </c>
      <c r="F4" s="235" t="s">
        <v>8</v>
      </c>
      <c r="G4" s="235" t="s">
        <v>9</v>
      </c>
      <c r="H4" s="235" t="s">
        <v>10</v>
      </c>
    </row>
    <row r="5" s="227" customFormat="true" ht="30" customHeight="true" spans="1:8">
      <c r="A5" s="238"/>
      <c r="B5" s="239" t="s">
        <v>11</v>
      </c>
      <c r="C5" s="238">
        <f t="shared" ref="C5:H5" si="0">C6+C14+C20+C27+C35</f>
        <v>539</v>
      </c>
      <c r="D5" s="238">
        <f t="shared" si="0"/>
        <v>48637.22</v>
      </c>
      <c r="E5" s="238">
        <f t="shared" si="0"/>
        <v>41572.17</v>
      </c>
      <c r="F5" s="238">
        <f t="shared" si="0"/>
        <v>3353</v>
      </c>
      <c r="G5" s="238">
        <f t="shared" si="0"/>
        <v>3322.05</v>
      </c>
      <c r="H5" s="238">
        <f t="shared" si="0"/>
        <v>390</v>
      </c>
    </row>
    <row r="6" s="227" customFormat="true" ht="30" customHeight="true" spans="1:8">
      <c r="A6" s="238">
        <v>1</v>
      </c>
      <c r="B6" s="240" t="s">
        <v>12</v>
      </c>
      <c r="C6" s="241">
        <f t="shared" ref="C6:H6" si="1">SUM(C7:C13)</f>
        <v>334</v>
      </c>
      <c r="D6" s="241">
        <f t="shared" si="1"/>
        <v>30105.97</v>
      </c>
      <c r="E6" s="241">
        <f t="shared" si="1"/>
        <v>26800.97</v>
      </c>
      <c r="F6" s="241">
        <f t="shared" si="1"/>
        <v>248</v>
      </c>
      <c r="G6" s="241">
        <f t="shared" si="1"/>
        <v>3001</v>
      </c>
      <c r="H6" s="241">
        <f t="shared" si="1"/>
        <v>56</v>
      </c>
    </row>
    <row r="7" s="227" customFormat="true" ht="30" customHeight="true" spans="1:8">
      <c r="A7" s="238">
        <v>2</v>
      </c>
      <c r="B7" s="130" t="s">
        <v>13</v>
      </c>
      <c r="C7" s="238">
        <f>明细表!D8</f>
        <v>130</v>
      </c>
      <c r="D7" s="238">
        <f>明细表!W8</f>
        <v>12189</v>
      </c>
      <c r="E7" s="238">
        <f>明细表!X8</f>
        <v>9928</v>
      </c>
      <c r="F7" s="238">
        <f>明细表!Y8</f>
        <v>0</v>
      </c>
      <c r="G7" s="238">
        <f>明细表!Z8</f>
        <v>2261</v>
      </c>
      <c r="H7" s="238">
        <f>明细表!AA8</f>
        <v>0</v>
      </c>
    </row>
    <row r="8" s="227" customFormat="true" ht="30" customHeight="true" spans="1:8">
      <c r="A8" s="238">
        <v>3</v>
      </c>
      <c r="B8" s="130" t="s">
        <v>14</v>
      </c>
      <c r="C8" s="238">
        <f>明细表!D145</f>
        <v>57</v>
      </c>
      <c r="D8" s="238">
        <f>明细表!W145</f>
        <v>4815.4</v>
      </c>
      <c r="E8" s="238">
        <f>明细表!X145</f>
        <v>4447.4</v>
      </c>
      <c r="F8" s="238">
        <f>明细表!Y145</f>
        <v>0</v>
      </c>
      <c r="G8" s="238">
        <f>明细表!Z145</f>
        <v>312</v>
      </c>
      <c r="H8" s="238">
        <f>明细表!AA145</f>
        <v>56</v>
      </c>
    </row>
    <row r="9" s="227" customFormat="true" ht="30" customHeight="true" spans="1:8">
      <c r="A9" s="238">
        <v>4</v>
      </c>
      <c r="B9" s="130" t="s">
        <v>15</v>
      </c>
      <c r="C9" s="238">
        <f>明细表!D207</f>
        <v>102</v>
      </c>
      <c r="D9" s="238">
        <f>明细表!W207</f>
        <v>7930.5</v>
      </c>
      <c r="E9" s="238">
        <f>明细表!X207</f>
        <v>7254.5</v>
      </c>
      <c r="F9" s="238">
        <f>明细表!Y207</f>
        <v>248</v>
      </c>
      <c r="G9" s="238">
        <f>明细表!Z207</f>
        <v>428</v>
      </c>
      <c r="H9" s="238">
        <f>明细表!AA207</f>
        <v>0</v>
      </c>
    </row>
    <row r="10" s="227" customFormat="true" ht="30" customHeight="true" spans="1:8">
      <c r="A10" s="238">
        <v>5</v>
      </c>
      <c r="B10" s="130" t="s">
        <v>16</v>
      </c>
      <c r="C10" s="238">
        <f>明细表!D312</f>
        <v>40</v>
      </c>
      <c r="D10" s="238">
        <f>明细表!W312</f>
        <v>2810.07</v>
      </c>
      <c r="E10" s="238">
        <f>明细表!X312</f>
        <v>2810.07</v>
      </c>
      <c r="F10" s="238">
        <f>明细表!Y312</f>
        <v>0</v>
      </c>
      <c r="G10" s="238">
        <f>明细表!Z312</f>
        <v>0</v>
      </c>
      <c r="H10" s="238">
        <f>明细表!AA312</f>
        <v>0</v>
      </c>
    </row>
    <row r="11" s="227" customFormat="true" ht="30" customHeight="true" spans="1:8">
      <c r="A11" s="238">
        <v>6</v>
      </c>
      <c r="B11" s="130" t="s">
        <v>17</v>
      </c>
      <c r="C11" s="238">
        <f>明细表!D357</f>
        <v>3</v>
      </c>
      <c r="D11" s="238">
        <f>明细表!W357</f>
        <v>1930</v>
      </c>
      <c r="E11" s="238">
        <f>明细表!X357</f>
        <v>1930</v>
      </c>
      <c r="F11" s="238">
        <f>明细表!Y357</f>
        <v>0</v>
      </c>
      <c r="G11" s="238">
        <f>明细表!Z357</f>
        <v>0</v>
      </c>
      <c r="H11" s="238">
        <f>明细表!AA357</f>
        <v>0</v>
      </c>
    </row>
    <row r="12" s="227" customFormat="true" ht="30" customHeight="true" spans="1:8">
      <c r="A12" s="238">
        <v>7</v>
      </c>
      <c r="B12" s="130" t="s">
        <v>18</v>
      </c>
      <c r="C12" s="238">
        <f>明细表!D365</f>
        <v>2</v>
      </c>
      <c r="D12" s="238">
        <f>明细表!W365</f>
        <v>431</v>
      </c>
      <c r="E12" s="238">
        <f>明细表!X365</f>
        <v>431</v>
      </c>
      <c r="F12" s="238">
        <f>明细表!Y365</f>
        <v>0</v>
      </c>
      <c r="G12" s="238">
        <f>明细表!Z365</f>
        <v>0</v>
      </c>
      <c r="H12" s="238">
        <f>明细表!AA365</f>
        <v>0</v>
      </c>
    </row>
    <row r="13" s="227" customFormat="true" ht="30" customHeight="true" spans="1:8">
      <c r="A13" s="238">
        <v>8</v>
      </c>
      <c r="B13" s="130" t="s">
        <v>19</v>
      </c>
      <c r="C13" s="238"/>
      <c r="D13" s="238"/>
      <c r="E13" s="238"/>
      <c r="F13" s="238"/>
      <c r="G13" s="238"/>
      <c r="H13" s="238"/>
    </row>
    <row r="14" s="227" customFormat="true" ht="30" customHeight="true" spans="1:8">
      <c r="A14" s="238">
        <v>9</v>
      </c>
      <c r="B14" s="240" t="s">
        <v>20</v>
      </c>
      <c r="C14" s="241">
        <f t="shared" ref="C14:H14" si="2">SUM(C15:C19)</f>
        <v>4</v>
      </c>
      <c r="D14" s="241">
        <f t="shared" si="2"/>
        <v>2824.8</v>
      </c>
      <c r="E14" s="241">
        <f t="shared" si="2"/>
        <v>2824.8</v>
      </c>
      <c r="F14" s="241">
        <f t="shared" si="2"/>
        <v>0</v>
      </c>
      <c r="G14" s="241">
        <f t="shared" si="2"/>
        <v>0</v>
      </c>
      <c r="H14" s="241">
        <f t="shared" si="2"/>
        <v>0</v>
      </c>
    </row>
    <row r="15" s="227" customFormat="true" ht="30" customHeight="true" spans="1:8">
      <c r="A15" s="238">
        <v>10</v>
      </c>
      <c r="B15" s="130" t="s">
        <v>21</v>
      </c>
      <c r="C15" s="238">
        <f>明细表!D375</f>
        <v>1</v>
      </c>
      <c r="D15" s="238">
        <f>明细表!W375</f>
        <v>1050</v>
      </c>
      <c r="E15" s="238">
        <f>明细表!X375</f>
        <v>1050</v>
      </c>
      <c r="F15" s="238">
        <f>明细表!Y375</f>
        <v>0</v>
      </c>
      <c r="G15" s="238">
        <f>明细表!Z375</f>
        <v>0</v>
      </c>
      <c r="H15" s="238">
        <f>明细表!AA375</f>
        <v>0</v>
      </c>
    </row>
    <row r="16" s="227" customFormat="true" ht="30" customHeight="true" spans="1:8">
      <c r="A16" s="238">
        <v>11</v>
      </c>
      <c r="B16" s="130" t="s">
        <v>22</v>
      </c>
      <c r="C16" s="238">
        <f>明细表!D379</f>
        <v>2</v>
      </c>
      <c r="D16" s="238">
        <f>明细表!W379</f>
        <v>90</v>
      </c>
      <c r="E16" s="238">
        <f>明细表!X379</f>
        <v>90</v>
      </c>
      <c r="F16" s="238">
        <f>明细表!Y379</f>
        <v>0</v>
      </c>
      <c r="G16" s="238">
        <f>明细表!Z379</f>
        <v>0</v>
      </c>
      <c r="H16" s="238">
        <f>明细表!AA379</f>
        <v>0</v>
      </c>
    </row>
    <row r="17" s="227" customFormat="true" ht="30" customHeight="true" spans="1:8">
      <c r="A17" s="238">
        <v>12</v>
      </c>
      <c r="B17" s="130" t="s">
        <v>23</v>
      </c>
      <c r="C17" s="238"/>
      <c r="D17" s="238"/>
      <c r="E17" s="238"/>
      <c r="F17" s="238"/>
      <c r="G17" s="238"/>
      <c r="H17" s="238"/>
    </row>
    <row r="18" s="227" customFormat="true" ht="30" customHeight="true" spans="1:8">
      <c r="A18" s="238">
        <v>13</v>
      </c>
      <c r="B18" s="130" t="s">
        <v>24</v>
      </c>
      <c r="C18" s="238"/>
      <c r="D18" s="238"/>
      <c r="E18" s="238"/>
      <c r="F18" s="238"/>
      <c r="G18" s="238"/>
      <c r="H18" s="238"/>
    </row>
    <row r="19" s="227" customFormat="true" ht="30" customHeight="true" spans="1:8">
      <c r="A19" s="238">
        <v>14</v>
      </c>
      <c r="B19" s="130" t="s">
        <v>25</v>
      </c>
      <c r="C19" s="238">
        <f>明细表!D392</f>
        <v>1</v>
      </c>
      <c r="D19" s="238">
        <f>明细表!W392</f>
        <v>1684.8</v>
      </c>
      <c r="E19" s="238">
        <f>明细表!X392</f>
        <v>1684.8</v>
      </c>
      <c r="F19" s="238">
        <f>明细表!Y392</f>
        <v>0</v>
      </c>
      <c r="G19" s="238">
        <f>明细表!Z392</f>
        <v>0</v>
      </c>
      <c r="H19" s="238">
        <f>明细表!AA392</f>
        <v>0</v>
      </c>
    </row>
    <row r="20" s="227" customFormat="true" ht="30" customHeight="true" spans="1:8">
      <c r="A20" s="238">
        <v>15</v>
      </c>
      <c r="B20" s="240" t="s">
        <v>26</v>
      </c>
      <c r="C20" s="238">
        <f t="shared" ref="C20:H20" si="3">SUM(C21:C24)</f>
        <v>199</v>
      </c>
      <c r="D20" s="238">
        <f t="shared" si="3"/>
        <v>14690.45</v>
      </c>
      <c r="E20" s="238">
        <f t="shared" si="3"/>
        <v>10930.4</v>
      </c>
      <c r="F20" s="238">
        <f t="shared" si="3"/>
        <v>3105</v>
      </c>
      <c r="G20" s="238">
        <f t="shared" si="3"/>
        <v>321.05</v>
      </c>
      <c r="H20" s="238">
        <f t="shared" si="3"/>
        <v>334</v>
      </c>
    </row>
    <row r="21" s="227" customFormat="true" ht="53.1" customHeight="true" spans="1:8">
      <c r="A21" s="238">
        <v>16</v>
      </c>
      <c r="B21" s="130" t="s">
        <v>27</v>
      </c>
      <c r="C21" s="238">
        <f>明细表!D395</f>
        <v>146</v>
      </c>
      <c r="D21" s="238">
        <f>明细表!W395</f>
        <v>12065.65</v>
      </c>
      <c r="E21" s="238">
        <f>明细表!X395</f>
        <v>8656.6</v>
      </c>
      <c r="F21" s="238">
        <f>明细表!Y395</f>
        <v>3000</v>
      </c>
      <c r="G21" s="238">
        <f>明细表!Z395</f>
        <v>75.05</v>
      </c>
      <c r="H21" s="238">
        <f>明细表!AA395</f>
        <v>334</v>
      </c>
    </row>
    <row r="22" s="227" customFormat="true" ht="30" customHeight="true" spans="1:8">
      <c r="A22" s="238">
        <v>17</v>
      </c>
      <c r="B22" s="130" t="s">
        <v>28</v>
      </c>
      <c r="C22" s="238">
        <f>明细表!D548</f>
        <v>27</v>
      </c>
      <c r="D22" s="238">
        <f>明细表!W548</f>
        <v>1483</v>
      </c>
      <c r="E22" s="238">
        <f>明细表!X548</f>
        <v>1360</v>
      </c>
      <c r="F22" s="238">
        <f>明细表!Y548</f>
        <v>0</v>
      </c>
      <c r="G22" s="238">
        <f>明细表!Z548</f>
        <v>123</v>
      </c>
      <c r="H22" s="238">
        <f>明细表!AA548</f>
        <v>0</v>
      </c>
    </row>
    <row r="23" s="227" customFormat="true" ht="30" customHeight="true" spans="1:8">
      <c r="A23" s="238">
        <v>18</v>
      </c>
      <c r="B23" s="130" t="s">
        <v>29</v>
      </c>
      <c r="C23" s="238">
        <f>明细表!D580</f>
        <v>26</v>
      </c>
      <c r="D23" s="238">
        <f>明细表!W580</f>
        <v>1141.8</v>
      </c>
      <c r="E23" s="238">
        <f>明细表!X580</f>
        <v>913.8</v>
      </c>
      <c r="F23" s="238">
        <f>明细表!Y580</f>
        <v>105</v>
      </c>
      <c r="G23" s="238">
        <f>明细表!Z580</f>
        <v>123</v>
      </c>
      <c r="H23" s="238">
        <f>明细表!AA580</f>
        <v>0</v>
      </c>
    </row>
    <row r="24" s="227" customFormat="true" ht="51" customHeight="true" spans="1:8">
      <c r="A24" s="238">
        <v>19</v>
      </c>
      <c r="B24" s="130" t="s">
        <v>30</v>
      </c>
      <c r="C24" s="238"/>
      <c r="D24" s="238"/>
      <c r="E24" s="238"/>
      <c r="F24" s="238"/>
      <c r="G24" s="238"/>
      <c r="H24" s="238"/>
    </row>
    <row r="25" s="227" customFormat="true" ht="30" customHeight="true" spans="1:8">
      <c r="A25" s="238">
        <v>20</v>
      </c>
      <c r="B25" s="240" t="s">
        <v>31</v>
      </c>
      <c r="C25" s="241"/>
      <c r="D25" s="241"/>
      <c r="E25" s="241"/>
      <c r="F25" s="241"/>
      <c r="G25" s="241"/>
      <c r="H25" s="241"/>
    </row>
    <row r="26" s="227" customFormat="true" ht="30" customHeight="true" spans="1:8">
      <c r="A26" s="238">
        <v>21</v>
      </c>
      <c r="B26" s="130" t="s">
        <v>32</v>
      </c>
      <c r="C26" s="238"/>
      <c r="D26" s="238"/>
      <c r="E26" s="238"/>
      <c r="F26" s="238"/>
      <c r="G26" s="238"/>
      <c r="H26" s="238"/>
    </row>
    <row r="27" s="227" customFormat="true" ht="30" customHeight="true" spans="1:8">
      <c r="A27" s="238">
        <v>22</v>
      </c>
      <c r="B27" s="240" t="s">
        <v>33</v>
      </c>
      <c r="C27" s="241">
        <f t="shared" ref="C27:H27" si="4">SUM(C28:C31)</f>
        <v>1</v>
      </c>
      <c r="D27" s="241">
        <f t="shared" si="4"/>
        <v>516</v>
      </c>
      <c r="E27" s="241">
        <f t="shared" si="4"/>
        <v>516</v>
      </c>
      <c r="F27" s="241">
        <f t="shared" si="4"/>
        <v>0</v>
      </c>
      <c r="G27" s="241">
        <f t="shared" si="4"/>
        <v>0</v>
      </c>
      <c r="H27" s="241">
        <f t="shared" si="4"/>
        <v>0</v>
      </c>
    </row>
    <row r="28" s="227" customFormat="true" ht="30" customHeight="true" spans="1:8">
      <c r="A28" s="238">
        <v>23</v>
      </c>
      <c r="B28" s="130" t="s">
        <v>34</v>
      </c>
      <c r="C28" s="238"/>
      <c r="D28" s="238"/>
      <c r="E28" s="238"/>
      <c r="F28" s="238"/>
      <c r="G28" s="238"/>
      <c r="H28" s="238"/>
    </row>
    <row r="29" s="227" customFormat="true" ht="30" customHeight="true" spans="1:8">
      <c r="A29" s="238">
        <v>24</v>
      </c>
      <c r="B29" s="130" t="s">
        <v>35</v>
      </c>
      <c r="C29" s="238">
        <f>明细表!D621</f>
        <v>1</v>
      </c>
      <c r="D29" s="238">
        <f>明细表!W618</f>
        <v>516</v>
      </c>
      <c r="E29" s="238">
        <f>明细表!X618</f>
        <v>516</v>
      </c>
      <c r="F29" s="238">
        <f>明细表!Y618</f>
        <v>0</v>
      </c>
      <c r="G29" s="238">
        <f>明细表!Z618</f>
        <v>0</v>
      </c>
      <c r="H29" s="238">
        <f>明细表!AA618</f>
        <v>0</v>
      </c>
    </row>
    <row r="30" s="227" customFormat="true" ht="30" customHeight="true" spans="1:8">
      <c r="A30" s="238">
        <v>25</v>
      </c>
      <c r="B30" s="130" t="s">
        <v>36</v>
      </c>
      <c r="C30" s="238"/>
      <c r="D30" s="238"/>
      <c r="E30" s="238"/>
      <c r="F30" s="238"/>
      <c r="G30" s="238"/>
      <c r="H30" s="238"/>
    </row>
    <row r="31" s="227" customFormat="true" ht="30" customHeight="true" spans="1:8">
      <c r="A31" s="238">
        <v>26</v>
      </c>
      <c r="B31" s="130" t="s">
        <v>37</v>
      </c>
      <c r="C31" s="238"/>
      <c r="D31" s="238">
        <f>明细表!W632</f>
        <v>0</v>
      </c>
      <c r="E31" s="238">
        <f>明细表!X632</f>
        <v>0</v>
      </c>
      <c r="F31" s="238">
        <f>明细表!Y632</f>
        <v>0</v>
      </c>
      <c r="G31" s="238">
        <f>明细表!Z632</f>
        <v>0</v>
      </c>
      <c r="H31" s="238">
        <f>明细表!AA632</f>
        <v>0</v>
      </c>
    </row>
    <row r="32" s="227" customFormat="true" ht="51.95" customHeight="true" spans="1:8">
      <c r="A32" s="238">
        <v>27</v>
      </c>
      <c r="B32" s="240" t="s">
        <v>38</v>
      </c>
      <c r="C32" s="241"/>
      <c r="D32" s="241"/>
      <c r="E32" s="241"/>
      <c r="F32" s="241"/>
      <c r="G32" s="241"/>
      <c r="H32" s="241"/>
    </row>
    <row r="33" s="227" customFormat="true" ht="30" customHeight="true" spans="1:8">
      <c r="A33" s="238">
        <v>28</v>
      </c>
      <c r="B33" s="130" t="s">
        <v>39</v>
      </c>
      <c r="C33" s="238"/>
      <c r="D33" s="238"/>
      <c r="E33" s="238"/>
      <c r="F33" s="238"/>
      <c r="G33" s="238"/>
      <c r="H33" s="238"/>
    </row>
    <row r="34" s="227" customFormat="true" ht="30" customHeight="true" spans="1:8">
      <c r="A34" s="238">
        <v>29</v>
      </c>
      <c r="B34" s="130" t="s">
        <v>40</v>
      </c>
      <c r="C34" s="238"/>
      <c r="D34" s="238"/>
      <c r="E34" s="238"/>
      <c r="F34" s="238"/>
      <c r="G34" s="238"/>
      <c r="H34" s="238"/>
    </row>
    <row r="35" s="227" customFormat="true" ht="30" customHeight="true" spans="1:8">
      <c r="A35" s="238">
        <v>30</v>
      </c>
      <c r="B35" s="240" t="s">
        <v>41</v>
      </c>
      <c r="C35" s="241">
        <v>1</v>
      </c>
      <c r="D35" s="241">
        <f>D36</f>
        <v>500</v>
      </c>
      <c r="E35" s="241">
        <f>E36</f>
        <v>500</v>
      </c>
      <c r="F35" s="241">
        <f>F36</f>
        <v>0</v>
      </c>
      <c r="G35" s="241">
        <f>G36</f>
        <v>0</v>
      </c>
      <c r="H35" s="241">
        <f>H36</f>
        <v>0</v>
      </c>
    </row>
    <row r="36" s="227" customFormat="true" ht="30" customHeight="true" spans="1:8">
      <c r="A36" s="238">
        <v>31</v>
      </c>
      <c r="B36" s="80" t="s">
        <v>42</v>
      </c>
      <c r="C36" s="238">
        <v>1</v>
      </c>
      <c r="D36" s="238">
        <f>明细表!W640</f>
        <v>500</v>
      </c>
      <c r="E36" s="238">
        <f>明细表!X640</f>
        <v>500</v>
      </c>
      <c r="F36" s="238">
        <f>明细表!Y640</f>
        <v>0</v>
      </c>
      <c r="G36" s="238">
        <f>明细表!Z640</f>
        <v>0</v>
      </c>
      <c r="H36" s="238">
        <f>明细表!AA640</f>
        <v>0</v>
      </c>
    </row>
    <row r="37" s="227" customFormat="true" ht="30" customHeight="true" spans="1:8">
      <c r="A37" s="238">
        <v>32</v>
      </c>
      <c r="B37" s="240" t="s">
        <v>43</v>
      </c>
      <c r="C37" s="241"/>
      <c r="D37" s="241"/>
      <c r="E37" s="241"/>
      <c r="F37" s="241"/>
      <c r="G37" s="241"/>
      <c r="H37" s="241"/>
    </row>
    <row r="38" s="227" customFormat="true" ht="30" customHeight="true" spans="1:8">
      <c r="A38" s="238">
        <v>33</v>
      </c>
      <c r="B38" s="80" t="s">
        <v>44</v>
      </c>
      <c r="C38" s="238"/>
      <c r="D38" s="238"/>
      <c r="E38" s="238"/>
      <c r="F38" s="238"/>
      <c r="G38" s="238"/>
      <c r="H38" s="238"/>
    </row>
    <row r="39" ht="15" customHeight="true"/>
  </sheetData>
  <mergeCells count="6">
    <mergeCell ref="A1:B1"/>
    <mergeCell ref="A2:H2"/>
    <mergeCell ref="D3:H3"/>
    <mergeCell ref="A3:A4"/>
    <mergeCell ref="B3:B4"/>
    <mergeCell ref="C3:C4"/>
  </mergeCells>
  <pageMargins left="0.748031496062992" right="0.748031496062992" top="1.2992125984252" bottom="1.14173228346457" header="0.511811023622047" footer="0.511811023622047"/>
  <pageSetup paperSize="9" scale="92" firstPageNumber="9" fitToHeight="0" orientation="portrait" useFirstPageNumber="true"/>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K641"/>
  <sheetViews>
    <sheetView tabSelected="1" zoomScale="85" zoomScaleNormal="85" topLeftCell="H1" workbookViewId="0">
      <pane ySplit="5" topLeftCell="A227" activePane="bottomLeft" state="frozen"/>
      <selection/>
      <selection pane="bottomLeft" activeCell="AJ47" sqref="AJ47"/>
    </sheetView>
  </sheetViews>
  <sheetFormatPr defaultColWidth="8.75" defaultRowHeight="13.5"/>
  <cols>
    <col min="1" max="1" width="3.875" style="15" customWidth="true"/>
    <col min="2" max="2" width="27.375" style="8" customWidth="true"/>
    <col min="3" max="3" width="18.9666666666667" style="30" customWidth="true"/>
    <col min="4" max="4" width="39.9916666666667" style="41" customWidth="true"/>
    <col min="5" max="5" width="10.15" style="30" customWidth="true"/>
    <col min="6" max="6" width="17.1416666666667" style="41" customWidth="true"/>
    <col min="7" max="7" width="41.175" style="30" customWidth="true"/>
    <col min="8" max="8" width="12.875" style="30" customWidth="true"/>
    <col min="9" max="9" width="18.525" style="41" customWidth="true"/>
    <col min="10" max="10" width="13.5583333333333" style="30" customWidth="true"/>
    <col min="11" max="11" width="6.31666666666667" style="30" customWidth="true"/>
    <col min="12" max="12" width="4.375" style="30" customWidth="true"/>
    <col min="13" max="13" width="11.6" style="30" customWidth="true"/>
    <col min="14" max="15" width="12.35" style="30" customWidth="true"/>
    <col min="16" max="16" width="4.375" style="30" customWidth="true"/>
    <col min="17" max="17" width="9.46666666666667" style="30" customWidth="true"/>
    <col min="18" max="18" width="10.7333333333333" style="41" customWidth="true"/>
    <col min="19" max="19" width="6.91666666666667" style="41" customWidth="true"/>
    <col min="20" max="20" width="7.5" style="38" customWidth="true"/>
    <col min="21" max="21" width="11.25" style="38" customWidth="true"/>
    <col min="22" max="22" width="7.14166666666667" style="38" customWidth="true"/>
    <col min="23" max="23" width="10.875" style="15" customWidth="true"/>
    <col min="24" max="24" width="8.38333333333333" style="15" customWidth="true"/>
    <col min="25" max="25" width="5.625" style="15" customWidth="true"/>
    <col min="26" max="26" width="9.7" style="15" customWidth="true"/>
    <col min="27" max="27" width="5.125" style="15" customWidth="true"/>
    <col min="28" max="29" width="8.38333333333333" style="15" customWidth="true"/>
    <col min="30" max="30" width="4.375" style="30" customWidth="true"/>
    <col min="31" max="31" width="3.875" style="30" customWidth="true"/>
    <col min="32" max="32" width="3.75" style="30" customWidth="true"/>
    <col min="33" max="33" width="4.25" style="41" customWidth="true"/>
    <col min="34" max="34" width="7.875" style="41" customWidth="true"/>
    <col min="35" max="35" width="5" style="41" customWidth="true"/>
    <col min="36" max="36" width="8.75" style="30" customWidth="true"/>
    <col min="37" max="16384" width="8.75" style="30"/>
  </cols>
  <sheetData>
    <row r="1" s="8" customFormat="true" ht="22.5" customHeight="true" spans="1:35">
      <c r="A1" s="42" t="s">
        <v>45</v>
      </c>
      <c r="B1" s="43"/>
      <c r="C1" s="44"/>
      <c r="D1" s="45"/>
      <c r="F1" s="69"/>
      <c r="I1" s="69"/>
      <c r="R1" s="69"/>
      <c r="S1" s="69"/>
      <c r="T1" s="91"/>
      <c r="U1" s="91"/>
      <c r="V1" s="91"/>
      <c r="W1" s="96"/>
      <c r="X1" s="96"/>
      <c r="Y1" s="96"/>
      <c r="Z1" s="96"/>
      <c r="AA1" s="96"/>
      <c r="AB1" s="96"/>
      <c r="AC1" s="96"/>
      <c r="AG1" s="69"/>
      <c r="AH1" s="69"/>
      <c r="AI1" s="69"/>
    </row>
    <row r="2" s="8" customFormat="true" ht="48.95" customHeight="true" spans="1:36">
      <c r="A2" s="46" t="s">
        <v>46</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row>
    <row r="3" s="9" customFormat="true" ht="28.5" customHeight="true" spans="1:36">
      <c r="A3" s="47" t="s">
        <v>2</v>
      </c>
      <c r="B3" s="47" t="s">
        <v>3</v>
      </c>
      <c r="C3" s="47" t="s">
        <v>47</v>
      </c>
      <c r="D3" s="47" t="s">
        <v>48</v>
      </c>
      <c r="E3" s="47" t="s">
        <v>49</v>
      </c>
      <c r="F3" s="47" t="s">
        <v>50</v>
      </c>
      <c r="G3" s="70" t="s">
        <v>51</v>
      </c>
      <c r="H3" s="70" t="s">
        <v>52</v>
      </c>
      <c r="I3" s="70" t="s">
        <v>53</v>
      </c>
      <c r="J3" s="70"/>
      <c r="K3" s="70"/>
      <c r="L3" s="70"/>
      <c r="M3" s="70"/>
      <c r="N3" s="70"/>
      <c r="O3" s="70"/>
      <c r="P3" s="70"/>
      <c r="Q3" s="70"/>
      <c r="R3" s="70" t="s">
        <v>54</v>
      </c>
      <c r="S3" s="70" t="s">
        <v>55</v>
      </c>
      <c r="T3" s="70" t="s">
        <v>56</v>
      </c>
      <c r="U3" s="70" t="s">
        <v>57</v>
      </c>
      <c r="V3" s="70" t="s">
        <v>58</v>
      </c>
      <c r="W3" s="70" t="s">
        <v>59</v>
      </c>
      <c r="X3" s="70"/>
      <c r="Y3" s="70"/>
      <c r="Z3" s="70"/>
      <c r="AA3" s="70"/>
      <c r="AB3" s="109" t="s">
        <v>60</v>
      </c>
      <c r="AC3" s="97"/>
      <c r="AD3" s="70" t="s">
        <v>61</v>
      </c>
      <c r="AE3" s="70" t="s">
        <v>62</v>
      </c>
      <c r="AF3" s="70" t="s">
        <v>63</v>
      </c>
      <c r="AG3" s="70" t="s">
        <v>64</v>
      </c>
      <c r="AH3" s="70"/>
      <c r="AI3" s="70" t="s">
        <v>65</v>
      </c>
      <c r="AJ3" s="70"/>
    </row>
    <row r="4" s="9" customFormat="true" ht="17.25" customHeight="true" spans="1:36">
      <c r="A4" s="48"/>
      <c r="B4" s="48"/>
      <c r="C4" s="48"/>
      <c r="D4" s="48"/>
      <c r="E4" s="48"/>
      <c r="F4" s="48"/>
      <c r="G4" s="70"/>
      <c r="H4" s="70"/>
      <c r="I4" s="70" t="s">
        <v>66</v>
      </c>
      <c r="J4" s="70" t="s">
        <v>67</v>
      </c>
      <c r="K4" s="70"/>
      <c r="L4" s="70"/>
      <c r="M4" s="70"/>
      <c r="N4" s="70" t="s">
        <v>68</v>
      </c>
      <c r="O4" s="70"/>
      <c r="P4" s="70"/>
      <c r="Q4" s="70" t="s">
        <v>69</v>
      </c>
      <c r="R4" s="70"/>
      <c r="S4" s="70"/>
      <c r="T4" s="70"/>
      <c r="U4" s="70"/>
      <c r="V4" s="70"/>
      <c r="W4" s="97" t="s">
        <v>70</v>
      </c>
      <c r="X4" s="70" t="s">
        <v>71</v>
      </c>
      <c r="Y4" s="70"/>
      <c r="Z4" s="70"/>
      <c r="AA4" s="70" t="s">
        <v>72</v>
      </c>
      <c r="AB4" s="47" t="s">
        <v>73</v>
      </c>
      <c r="AC4" s="47" t="s">
        <v>74</v>
      </c>
      <c r="AD4" s="70"/>
      <c r="AE4" s="70"/>
      <c r="AF4" s="70"/>
      <c r="AG4" s="70" t="s">
        <v>75</v>
      </c>
      <c r="AH4" s="70" t="s">
        <v>76</v>
      </c>
      <c r="AI4" s="70" t="s">
        <v>65</v>
      </c>
      <c r="AJ4" s="70" t="s">
        <v>77</v>
      </c>
    </row>
    <row r="5" s="9" customFormat="true" ht="53.25" customHeight="true" spans="1:36">
      <c r="A5" s="48"/>
      <c r="B5" s="48"/>
      <c r="C5" s="48"/>
      <c r="D5" s="48"/>
      <c r="E5" s="48"/>
      <c r="F5" s="48"/>
      <c r="G5" s="70"/>
      <c r="H5" s="70"/>
      <c r="I5" s="70"/>
      <c r="J5" s="70" t="s">
        <v>78</v>
      </c>
      <c r="K5" s="70" t="s">
        <v>79</v>
      </c>
      <c r="L5" s="70" t="s">
        <v>80</v>
      </c>
      <c r="M5" s="70" t="s">
        <v>81</v>
      </c>
      <c r="N5" s="70" t="s">
        <v>82</v>
      </c>
      <c r="O5" s="70" t="s">
        <v>83</v>
      </c>
      <c r="P5" s="70" t="s">
        <v>84</v>
      </c>
      <c r="Q5" s="70"/>
      <c r="R5" s="70"/>
      <c r="S5" s="70"/>
      <c r="T5" s="70"/>
      <c r="U5" s="70"/>
      <c r="V5" s="70"/>
      <c r="W5" s="97"/>
      <c r="X5" s="70" t="s">
        <v>85</v>
      </c>
      <c r="Y5" s="70" t="s">
        <v>86</v>
      </c>
      <c r="Z5" s="70" t="s">
        <v>87</v>
      </c>
      <c r="AA5" s="70"/>
      <c r="AB5" s="48"/>
      <c r="AC5" s="48"/>
      <c r="AD5" s="70"/>
      <c r="AE5" s="70"/>
      <c r="AF5" s="70"/>
      <c r="AG5" s="70"/>
      <c r="AH5" s="70"/>
      <c r="AI5" s="70"/>
      <c r="AJ5" s="70"/>
    </row>
    <row r="6" s="10" customFormat="true" ht="37" customHeight="true" spans="1:36">
      <c r="A6" s="49"/>
      <c r="B6" s="50" t="s">
        <v>88</v>
      </c>
      <c r="C6" s="51"/>
      <c r="D6" s="49">
        <f>D7+D374+D394+D618+D639</f>
        <v>539</v>
      </c>
      <c r="E6" s="51"/>
      <c r="F6" s="49"/>
      <c r="G6" s="51"/>
      <c r="H6" s="51"/>
      <c r="I6" s="49"/>
      <c r="J6" s="51"/>
      <c r="K6" s="51"/>
      <c r="L6" s="51"/>
      <c r="M6" s="51"/>
      <c r="N6" s="51"/>
      <c r="O6" s="51"/>
      <c r="P6" s="51"/>
      <c r="Q6" s="51"/>
      <c r="R6" s="51"/>
      <c r="S6" s="51"/>
      <c r="T6" s="51"/>
      <c r="U6" s="51"/>
      <c r="V6" s="51"/>
      <c r="W6" s="49">
        <f>W7+W374+W394+W618+W639</f>
        <v>48637.22</v>
      </c>
      <c r="X6" s="49">
        <f t="shared" ref="X6:AC6" si="0">X7+X374+X394+X618+X639</f>
        <v>41572.17</v>
      </c>
      <c r="Y6" s="49">
        <f t="shared" si="0"/>
        <v>3353</v>
      </c>
      <c r="Z6" s="49">
        <f t="shared" si="0"/>
        <v>3322.05</v>
      </c>
      <c r="AA6" s="49">
        <f t="shared" si="0"/>
        <v>390</v>
      </c>
      <c r="AB6" s="49">
        <f t="shared" si="0"/>
        <v>197135</v>
      </c>
      <c r="AC6" s="49">
        <f t="shared" si="0"/>
        <v>74427</v>
      </c>
      <c r="AD6" s="51"/>
      <c r="AE6" s="51"/>
      <c r="AF6" s="51"/>
      <c r="AG6" s="49"/>
      <c r="AH6" s="49"/>
      <c r="AI6" s="49"/>
      <c r="AJ6" s="51"/>
    </row>
    <row r="7" s="11" customFormat="true" ht="25" customHeight="true" spans="1:36">
      <c r="A7" s="49"/>
      <c r="B7" s="50" t="s">
        <v>12</v>
      </c>
      <c r="C7" s="52"/>
      <c r="D7" s="49">
        <f>D8+D145+D207+D312+D357+D365</f>
        <v>334</v>
      </c>
      <c r="E7" s="52"/>
      <c r="F7" s="71"/>
      <c r="G7" s="52"/>
      <c r="H7" s="52"/>
      <c r="I7" s="71"/>
      <c r="J7" s="52"/>
      <c r="K7" s="52"/>
      <c r="L7" s="52"/>
      <c r="M7" s="52"/>
      <c r="N7" s="52"/>
      <c r="O7" s="52"/>
      <c r="P7" s="52"/>
      <c r="Q7" s="52"/>
      <c r="R7" s="52"/>
      <c r="S7" s="52"/>
      <c r="T7" s="52"/>
      <c r="U7" s="52"/>
      <c r="V7" s="52"/>
      <c r="W7" s="49">
        <f>W8+W145+W207+W312+W357+W365</f>
        <v>30105.97</v>
      </c>
      <c r="X7" s="49">
        <f>X8+X145+X207+X312+X357+X365</f>
        <v>26800.97</v>
      </c>
      <c r="Y7" s="49">
        <f>Y8+Y145+Y207+Y312+Y357+Y365</f>
        <v>248</v>
      </c>
      <c r="Z7" s="49">
        <f>Z8+Z145+Z207+Z312+Z357+Z365</f>
        <v>3001</v>
      </c>
      <c r="AA7" s="49">
        <f>AA8+AA145+AA207+AA312+AA357+AA365</f>
        <v>56</v>
      </c>
      <c r="AB7" s="49"/>
      <c r="AC7" s="49"/>
      <c r="AD7" s="52"/>
      <c r="AE7" s="52"/>
      <c r="AF7" s="52"/>
      <c r="AG7" s="71"/>
      <c r="AH7" s="71"/>
      <c r="AI7" s="71"/>
      <c r="AJ7" s="52"/>
    </row>
    <row r="8" s="11" customFormat="true" ht="25" customHeight="true" spans="1:36">
      <c r="A8" s="49"/>
      <c r="B8" s="50" t="s">
        <v>13</v>
      </c>
      <c r="C8" s="52"/>
      <c r="D8" s="49">
        <f>D9+D95+D130+D140</f>
        <v>130</v>
      </c>
      <c r="E8" s="52"/>
      <c r="F8" s="71"/>
      <c r="G8" s="52"/>
      <c r="H8" s="52"/>
      <c r="I8" s="71"/>
      <c r="J8" s="52"/>
      <c r="K8" s="52"/>
      <c r="L8" s="52"/>
      <c r="M8" s="52"/>
      <c r="N8" s="52"/>
      <c r="O8" s="52"/>
      <c r="P8" s="52"/>
      <c r="Q8" s="52"/>
      <c r="R8" s="52"/>
      <c r="S8" s="52"/>
      <c r="T8" s="52"/>
      <c r="U8" s="52"/>
      <c r="V8" s="52"/>
      <c r="W8" s="49">
        <f t="shared" ref="W8:AC8" si="1">W9+W95+W130+W140</f>
        <v>12189</v>
      </c>
      <c r="X8" s="49">
        <f t="shared" si="1"/>
        <v>9928</v>
      </c>
      <c r="Y8" s="49">
        <f t="shared" si="1"/>
        <v>0</v>
      </c>
      <c r="Z8" s="49">
        <f t="shared" si="1"/>
        <v>2261</v>
      </c>
      <c r="AA8" s="49">
        <f t="shared" si="1"/>
        <v>0</v>
      </c>
      <c r="AB8" s="49">
        <f t="shared" si="1"/>
        <v>73734</v>
      </c>
      <c r="AC8" s="49">
        <f t="shared" si="1"/>
        <v>36565</v>
      </c>
      <c r="AD8" s="52"/>
      <c r="AE8" s="52"/>
      <c r="AF8" s="52"/>
      <c r="AG8" s="71"/>
      <c r="AH8" s="71"/>
      <c r="AI8" s="71"/>
      <c r="AJ8" s="52"/>
    </row>
    <row r="9" s="12" customFormat="true" ht="39" customHeight="true" spans="1:36">
      <c r="A9" s="53"/>
      <c r="B9" s="54" t="s">
        <v>89</v>
      </c>
      <c r="C9" s="54" t="s">
        <v>90</v>
      </c>
      <c r="D9" s="49">
        <v>85</v>
      </c>
      <c r="E9" s="53"/>
      <c r="F9" s="49"/>
      <c r="G9" s="53"/>
      <c r="H9" s="53"/>
      <c r="I9" s="49"/>
      <c r="J9" s="53"/>
      <c r="K9" s="53"/>
      <c r="L9" s="53"/>
      <c r="M9" s="53"/>
      <c r="N9" s="53"/>
      <c r="O9" s="53"/>
      <c r="P9" s="53"/>
      <c r="Q9" s="53"/>
      <c r="R9" s="53"/>
      <c r="S9" s="53"/>
      <c r="T9" s="53"/>
      <c r="U9" s="53"/>
      <c r="V9" s="53"/>
      <c r="W9" s="49">
        <f t="shared" ref="W9:AC9" si="2">SUM(W10:W94)</f>
        <v>4467.8</v>
      </c>
      <c r="X9" s="49">
        <f t="shared" si="2"/>
        <v>3758.8</v>
      </c>
      <c r="Y9" s="49">
        <f t="shared" si="2"/>
        <v>0</v>
      </c>
      <c r="Z9" s="49">
        <f t="shared" si="2"/>
        <v>709</v>
      </c>
      <c r="AA9" s="49">
        <f t="shared" si="2"/>
        <v>0</v>
      </c>
      <c r="AB9" s="49">
        <f t="shared" si="2"/>
        <v>46112</v>
      </c>
      <c r="AC9" s="49">
        <f t="shared" si="2"/>
        <v>25333</v>
      </c>
      <c r="AD9" s="53"/>
      <c r="AE9" s="53"/>
      <c r="AF9" s="53"/>
      <c r="AG9" s="49"/>
      <c r="AH9" s="49"/>
      <c r="AI9" s="49"/>
      <c r="AJ9" s="53"/>
    </row>
    <row r="10" s="13" customFormat="true" ht="121.5" spans="1:36">
      <c r="A10" s="49">
        <v>1</v>
      </c>
      <c r="B10" s="50"/>
      <c r="C10" s="55" t="s">
        <v>91</v>
      </c>
      <c r="D10" s="55" t="s">
        <v>92</v>
      </c>
      <c r="E10" s="53" t="s">
        <v>93</v>
      </c>
      <c r="F10" s="55" t="s">
        <v>94</v>
      </c>
      <c r="G10" s="72" t="s">
        <v>95</v>
      </c>
      <c r="H10" s="60" t="s">
        <v>96</v>
      </c>
      <c r="I10" s="60" t="s">
        <v>97</v>
      </c>
      <c r="J10" s="60" t="s">
        <v>98</v>
      </c>
      <c r="K10" s="60" t="s">
        <v>99</v>
      </c>
      <c r="L10" s="60"/>
      <c r="M10" s="60" t="s">
        <v>100</v>
      </c>
      <c r="N10" s="60" t="s">
        <v>101</v>
      </c>
      <c r="O10" s="60" t="s">
        <v>102</v>
      </c>
      <c r="P10" s="60" t="s">
        <v>103</v>
      </c>
      <c r="Q10" s="60" t="s">
        <v>104</v>
      </c>
      <c r="R10" s="55" t="s">
        <v>105</v>
      </c>
      <c r="S10" s="66" t="s">
        <v>106</v>
      </c>
      <c r="T10" s="66" t="s">
        <v>107</v>
      </c>
      <c r="U10" s="66">
        <v>6229717</v>
      </c>
      <c r="V10" s="66" t="s">
        <v>108</v>
      </c>
      <c r="W10" s="60">
        <v>5</v>
      </c>
      <c r="X10" s="60">
        <v>5</v>
      </c>
      <c r="Y10" s="60"/>
      <c r="Z10" s="60"/>
      <c r="AA10" s="60"/>
      <c r="AB10" s="70">
        <v>45</v>
      </c>
      <c r="AC10" s="60">
        <v>15</v>
      </c>
      <c r="AD10" s="60" t="s">
        <v>109</v>
      </c>
      <c r="AE10" s="60" t="s">
        <v>110</v>
      </c>
      <c r="AF10" s="55" t="s">
        <v>109</v>
      </c>
      <c r="AG10" s="60" t="s">
        <v>109</v>
      </c>
      <c r="AH10" s="60"/>
      <c r="AI10" s="60" t="s">
        <v>109</v>
      </c>
      <c r="AJ10" s="60"/>
    </row>
    <row r="11" s="13" customFormat="true" ht="142.5" spans="1:36">
      <c r="A11" s="49">
        <v>2</v>
      </c>
      <c r="B11" s="50"/>
      <c r="C11" s="56" t="s">
        <v>111</v>
      </c>
      <c r="D11" s="56" t="s">
        <v>112</v>
      </c>
      <c r="E11" s="56" t="s">
        <v>93</v>
      </c>
      <c r="F11" s="56" t="s">
        <v>113</v>
      </c>
      <c r="G11" s="56" t="s">
        <v>114</v>
      </c>
      <c r="H11" s="56" t="s">
        <v>115</v>
      </c>
      <c r="I11" s="56" t="s">
        <v>116</v>
      </c>
      <c r="J11" s="56" t="s">
        <v>117</v>
      </c>
      <c r="K11" s="70" t="s">
        <v>118</v>
      </c>
      <c r="L11" s="56" t="s">
        <v>119</v>
      </c>
      <c r="M11" s="56" t="s">
        <v>120</v>
      </c>
      <c r="N11" s="56" t="s">
        <v>121</v>
      </c>
      <c r="O11" s="56" t="s">
        <v>122</v>
      </c>
      <c r="P11" s="56" t="s">
        <v>123</v>
      </c>
      <c r="Q11" s="60" t="s">
        <v>104</v>
      </c>
      <c r="R11" s="55" t="s">
        <v>105</v>
      </c>
      <c r="S11" s="66" t="s">
        <v>106</v>
      </c>
      <c r="T11" s="66" t="s">
        <v>107</v>
      </c>
      <c r="U11" s="66">
        <v>6229717</v>
      </c>
      <c r="V11" s="66" t="s">
        <v>108</v>
      </c>
      <c r="W11" s="98">
        <v>24</v>
      </c>
      <c r="X11" s="98">
        <v>24</v>
      </c>
      <c r="Y11" s="98"/>
      <c r="Z11" s="98"/>
      <c r="AA11" s="70"/>
      <c r="AB11" s="70">
        <v>172</v>
      </c>
      <c r="AC11" s="70">
        <v>108</v>
      </c>
      <c r="AD11" s="70" t="s">
        <v>109</v>
      </c>
      <c r="AE11" s="70" t="s">
        <v>109</v>
      </c>
      <c r="AF11" s="78" t="s">
        <v>109</v>
      </c>
      <c r="AG11" s="70" t="s">
        <v>110</v>
      </c>
      <c r="AH11" s="70" t="s">
        <v>124</v>
      </c>
      <c r="AI11" s="70" t="s">
        <v>110</v>
      </c>
      <c r="AJ11" s="70" t="s">
        <v>125</v>
      </c>
    </row>
    <row r="12" s="13" customFormat="true" ht="150" customHeight="true" spans="1:36">
      <c r="A12" s="49">
        <v>3</v>
      </c>
      <c r="B12" s="50"/>
      <c r="C12" s="56" t="s">
        <v>126</v>
      </c>
      <c r="D12" s="56" t="s">
        <v>127</v>
      </c>
      <c r="E12" s="56" t="s">
        <v>93</v>
      </c>
      <c r="F12" s="56" t="s">
        <v>113</v>
      </c>
      <c r="G12" s="73" t="s">
        <v>128</v>
      </c>
      <c r="H12" s="56" t="s">
        <v>115</v>
      </c>
      <c r="I12" s="56" t="s">
        <v>129</v>
      </c>
      <c r="J12" s="56" t="s">
        <v>130</v>
      </c>
      <c r="K12" s="70" t="s">
        <v>118</v>
      </c>
      <c r="L12" s="56" t="s">
        <v>119</v>
      </c>
      <c r="M12" s="56" t="s">
        <v>131</v>
      </c>
      <c r="N12" s="56" t="s">
        <v>121</v>
      </c>
      <c r="O12" s="56" t="s">
        <v>122</v>
      </c>
      <c r="P12" s="56" t="s">
        <v>123</v>
      </c>
      <c r="Q12" s="60" t="s">
        <v>104</v>
      </c>
      <c r="R12" s="55" t="s">
        <v>105</v>
      </c>
      <c r="S12" s="66" t="s">
        <v>106</v>
      </c>
      <c r="T12" s="66" t="s">
        <v>107</v>
      </c>
      <c r="U12" s="66">
        <v>6229717</v>
      </c>
      <c r="V12" s="66" t="s">
        <v>108</v>
      </c>
      <c r="W12" s="99">
        <v>25</v>
      </c>
      <c r="X12" s="99">
        <v>25</v>
      </c>
      <c r="Y12" s="99"/>
      <c r="Z12" s="99"/>
      <c r="AA12" s="70"/>
      <c r="AB12" s="70">
        <v>172</v>
      </c>
      <c r="AC12" s="70">
        <v>108</v>
      </c>
      <c r="AD12" s="70" t="s">
        <v>109</v>
      </c>
      <c r="AE12" s="70" t="s">
        <v>109</v>
      </c>
      <c r="AF12" s="78" t="s">
        <v>109</v>
      </c>
      <c r="AG12" s="70" t="s">
        <v>110</v>
      </c>
      <c r="AH12" s="70" t="s">
        <v>124</v>
      </c>
      <c r="AI12" s="70" t="s">
        <v>110</v>
      </c>
      <c r="AJ12" s="70" t="s">
        <v>125</v>
      </c>
    </row>
    <row r="13" s="14" customFormat="true" ht="108" spans="1:36">
      <c r="A13" s="49">
        <v>4</v>
      </c>
      <c r="B13" s="50"/>
      <c r="C13" s="50" t="s">
        <v>132</v>
      </c>
      <c r="D13" s="55" t="s">
        <v>133</v>
      </c>
      <c r="E13" s="50" t="s">
        <v>93</v>
      </c>
      <c r="F13" s="55" t="s">
        <v>134</v>
      </c>
      <c r="G13" s="50" t="s">
        <v>135</v>
      </c>
      <c r="H13" s="50" t="s">
        <v>136</v>
      </c>
      <c r="I13" s="55" t="s">
        <v>137</v>
      </c>
      <c r="J13" s="50" t="s">
        <v>138</v>
      </c>
      <c r="K13" s="50" t="s">
        <v>139</v>
      </c>
      <c r="L13" s="50" t="s">
        <v>140</v>
      </c>
      <c r="M13" s="50" t="s">
        <v>141</v>
      </c>
      <c r="N13" s="50" t="s">
        <v>142</v>
      </c>
      <c r="O13" s="50" t="s">
        <v>143</v>
      </c>
      <c r="P13" s="50" t="s">
        <v>144</v>
      </c>
      <c r="Q13" s="60" t="s">
        <v>104</v>
      </c>
      <c r="R13" s="55" t="s">
        <v>105</v>
      </c>
      <c r="S13" s="55" t="s">
        <v>145</v>
      </c>
      <c r="T13" s="55" t="s">
        <v>146</v>
      </c>
      <c r="U13" s="100">
        <v>6491201</v>
      </c>
      <c r="V13" s="66" t="s">
        <v>108</v>
      </c>
      <c r="W13" s="55">
        <v>2.5</v>
      </c>
      <c r="X13" s="55">
        <v>2.5</v>
      </c>
      <c r="Y13" s="55"/>
      <c r="Z13" s="55"/>
      <c r="AA13" s="55"/>
      <c r="AB13" s="55" t="s">
        <v>147</v>
      </c>
      <c r="AC13" s="55" t="s">
        <v>148</v>
      </c>
      <c r="AD13" s="55" t="s">
        <v>109</v>
      </c>
      <c r="AE13" s="50" t="s">
        <v>110</v>
      </c>
      <c r="AF13" s="50" t="s">
        <v>110</v>
      </c>
      <c r="AG13" s="55" t="s">
        <v>110</v>
      </c>
      <c r="AH13" s="55" t="s">
        <v>149</v>
      </c>
      <c r="AI13" s="55" t="s">
        <v>110</v>
      </c>
      <c r="AJ13" s="50" t="s">
        <v>149</v>
      </c>
    </row>
    <row r="14" s="14" customFormat="true" ht="108" spans="1:36">
      <c r="A14" s="49">
        <v>5</v>
      </c>
      <c r="B14" s="50"/>
      <c r="C14" s="50" t="s">
        <v>150</v>
      </c>
      <c r="D14" s="55" t="s">
        <v>151</v>
      </c>
      <c r="E14" s="50" t="s">
        <v>93</v>
      </c>
      <c r="F14" s="55" t="s">
        <v>152</v>
      </c>
      <c r="G14" s="50" t="s">
        <v>153</v>
      </c>
      <c r="H14" s="50" t="s">
        <v>154</v>
      </c>
      <c r="I14" s="55" t="s">
        <v>155</v>
      </c>
      <c r="J14" s="50" t="s">
        <v>155</v>
      </c>
      <c r="K14" s="50" t="s">
        <v>156</v>
      </c>
      <c r="L14" s="50" t="s">
        <v>119</v>
      </c>
      <c r="M14" s="50" t="s">
        <v>141</v>
      </c>
      <c r="N14" s="50" t="s">
        <v>157</v>
      </c>
      <c r="O14" s="50" t="s">
        <v>158</v>
      </c>
      <c r="P14" s="50" t="s">
        <v>103</v>
      </c>
      <c r="Q14" s="60" t="s">
        <v>104</v>
      </c>
      <c r="R14" s="55" t="s">
        <v>105</v>
      </c>
      <c r="S14" s="55" t="s">
        <v>152</v>
      </c>
      <c r="T14" s="55" t="s">
        <v>146</v>
      </c>
      <c r="U14" s="100">
        <v>6491201</v>
      </c>
      <c r="V14" s="66" t="s">
        <v>108</v>
      </c>
      <c r="W14" s="55">
        <v>15</v>
      </c>
      <c r="X14" s="55">
        <v>15</v>
      </c>
      <c r="Y14" s="55"/>
      <c r="Z14" s="55"/>
      <c r="AA14" s="55"/>
      <c r="AB14" s="55">
        <v>422</v>
      </c>
      <c r="AC14" s="55">
        <v>192</v>
      </c>
      <c r="AD14" s="55" t="s">
        <v>109</v>
      </c>
      <c r="AE14" s="50" t="s">
        <v>110</v>
      </c>
      <c r="AF14" s="50" t="s">
        <v>110</v>
      </c>
      <c r="AG14" s="55" t="s">
        <v>110</v>
      </c>
      <c r="AH14" s="55" t="s">
        <v>149</v>
      </c>
      <c r="AI14" s="55" t="s">
        <v>110</v>
      </c>
      <c r="AJ14" s="50" t="s">
        <v>149</v>
      </c>
    </row>
    <row r="15" s="15" customFormat="true" ht="137" customHeight="true" spans="1:36">
      <c r="A15" s="49">
        <v>6</v>
      </c>
      <c r="B15" s="57"/>
      <c r="C15" s="57" t="s">
        <v>159</v>
      </c>
      <c r="D15" s="55" t="s">
        <v>160</v>
      </c>
      <c r="E15" s="49" t="s">
        <v>93</v>
      </c>
      <c r="F15" s="66" t="s">
        <v>161</v>
      </c>
      <c r="G15" s="54" t="s">
        <v>162</v>
      </c>
      <c r="H15" s="55" t="s">
        <v>163</v>
      </c>
      <c r="I15" s="66" t="s">
        <v>164</v>
      </c>
      <c r="J15" s="66" t="s">
        <v>164</v>
      </c>
      <c r="K15" s="55" t="s">
        <v>118</v>
      </c>
      <c r="L15" s="55" t="s">
        <v>119</v>
      </c>
      <c r="M15" s="55" t="s">
        <v>120</v>
      </c>
      <c r="N15" s="55" t="s">
        <v>165</v>
      </c>
      <c r="O15" s="55" t="s">
        <v>166</v>
      </c>
      <c r="P15" s="55" t="s">
        <v>123</v>
      </c>
      <c r="Q15" s="60" t="s">
        <v>104</v>
      </c>
      <c r="R15" s="55" t="s">
        <v>105</v>
      </c>
      <c r="S15" s="66" t="s">
        <v>167</v>
      </c>
      <c r="T15" s="55" t="s">
        <v>146</v>
      </c>
      <c r="U15" s="100">
        <v>6491201</v>
      </c>
      <c r="V15" s="66" t="s">
        <v>108</v>
      </c>
      <c r="W15" s="49">
        <v>68</v>
      </c>
      <c r="X15" s="49">
        <v>68</v>
      </c>
      <c r="Y15" s="49"/>
      <c r="Z15" s="49"/>
      <c r="AA15" s="49"/>
      <c r="AB15" s="55">
        <v>915</v>
      </c>
      <c r="AC15" s="49">
        <v>851</v>
      </c>
      <c r="AD15" s="92" t="s">
        <v>109</v>
      </c>
      <c r="AE15" s="92" t="s">
        <v>109</v>
      </c>
      <c r="AF15" s="92" t="s">
        <v>110</v>
      </c>
      <c r="AG15" s="92" t="s">
        <v>110</v>
      </c>
      <c r="AH15" s="92" t="s">
        <v>149</v>
      </c>
      <c r="AI15" s="92" t="s">
        <v>110</v>
      </c>
      <c r="AJ15" s="110" t="s">
        <v>149</v>
      </c>
    </row>
    <row r="16" s="16" customFormat="true" ht="160" customHeight="true" spans="1:36">
      <c r="A16" s="49">
        <v>7</v>
      </c>
      <c r="B16" s="58"/>
      <c r="C16" s="58" t="s">
        <v>168</v>
      </c>
      <c r="D16" s="58" t="s">
        <v>169</v>
      </c>
      <c r="E16" s="58" t="s">
        <v>93</v>
      </c>
      <c r="F16" s="58" t="s">
        <v>170</v>
      </c>
      <c r="G16" s="74" t="s">
        <v>171</v>
      </c>
      <c r="H16" s="74" t="s">
        <v>172</v>
      </c>
      <c r="I16" s="58" t="s">
        <v>173</v>
      </c>
      <c r="J16" s="74" t="s">
        <v>174</v>
      </c>
      <c r="K16" s="58" t="s">
        <v>156</v>
      </c>
      <c r="L16" s="84" t="s">
        <v>175</v>
      </c>
      <c r="M16" s="58" t="s">
        <v>176</v>
      </c>
      <c r="N16" s="58" t="s">
        <v>177</v>
      </c>
      <c r="O16" s="58" t="s">
        <v>178</v>
      </c>
      <c r="P16" s="58" t="s">
        <v>179</v>
      </c>
      <c r="Q16" s="60" t="s">
        <v>104</v>
      </c>
      <c r="R16" s="55" t="s">
        <v>105</v>
      </c>
      <c r="S16" s="58" t="s">
        <v>170</v>
      </c>
      <c r="T16" s="58" t="s">
        <v>180</v>
      </c>
      <c r="U16" s="58">
        <v>6366358</v>
      </c>
      <c r="V16" s="66" t="s">
        <v>108</v>
      </c>
      <c r="W16" s="58">
        <v>30</v>
      </c>
      <c r="X16" s="58">
        <v>30</v>
      </c>
      <c r="Y16" s="58"/>
      <c r="Z16" s="58"/>
      <c r="AA16" s="58"/>
      <c r="AB16" s="58">
        <v>210</v>
      </c>
      <c r="AC16" s="58">
        <v>30</v>
      </c>
      <c r="AD16" s="58" t="s">
        <v>109</v>
      </c>
      <c r="AE16" s="58" t="s">
        <v>109</v>
      </c>
      <c r="AF16" s="58" t="s">
        <v>109</v>
      </c>
      <c r="AG16" s="58" t="s">
        <v>110</v>
      </c>
      <c r="AH16" s="58" t="s">
        <v>181</v>
      </c>
      <c r="AI16" s="58" t="s">
        <v>110</v>
      </c>
      <c r="AJ16" s="58" t="s">
        <v>182</v>
      </c>
    </row>
    <row r="17" s="17" customFormat="true" ht="124" customHeight="true" spans="1:37">
      <c r="A17" s="49">
        <v>8</v>
      </c>
      <c r="B17" s="59"/>
      <c r="C17" s="59" t="s">
        <v>183</v>
      </c>
      <c r="D17" s="60" t="s">
        <v>184</v>
      </c>
      <c r="E17" s="75" t="s">
        <v>93</v>
      </c>
      <c r="F17" s="59" t="s">
        <v>185</v>
      </c>
      <c r="G17" s="76" t="s">
        <v>186</v>
      </c>
      <c r="H17" s="59" t="s">
        <v>187</v>
      </c>
      <c r="I17" s="59" t="s">
        <v>188</v>
      </c>
      <c r="J17" s="59" t="s">
        <v>189</v>
      </c>
      <c r="K17" s="59" t="s">
        <v>156</v>
      </c>
      <c r="L17" s="85" t="s">
        <v>190</v>
      </c>
      <c r="M17" s="59" t="s">
        <v>191</v>
      </c>
      <c r="N17" s="76" t="s">
        <v>192</v>
      </c>
      <c r="O17" s="59" t="s">
        <v>193</v>
      </c>
      <c r="P17" s="75" t="s">
        <v>194</v>
      </c>
      <c r="Q17" s="92" t="s">
        <v>104</v>
      </c>
      <c r="R17" s="59" t="s">
        <v>105</v>
      </c>
      <c r="S17" s="59" t="s">
        <v>195</v>
      </c>
      <c r="T17" s="59" t="s">
        <v>180</v>
      </c>
      <c r="U17" s="59" t="s">
        <v>196</v>
      </c>
      <c r="V17" s="101" t="s">
        <v>108</v>
      </c>
      <c r="W17" s="75">
        <v>20</v>
      </c>
      <c r="X17" s="75">
        <v>20</v>
      </c>
      <c r="Y17" s="75"/>
      <c r="Z17" s="75"/>
      <c r="AA17" s="75"/>
      <c r="AB17" s="75">
        <v>85</v>
      </c>
      <c r="AC17" s="75">
        <v>77</v>
      </c>
      <c r="AD17" s="75" t="s">
        <v>109</v>
      </c>
      <c r="AE17" s="75" t="s">
        <v>109</v>
      </c>
      <c r="AF17" s="75" t="s">
        <v>109</v>
      </c>
      <c r="AG17" s="75" t="s">
        <v>110</v>
      </c>
      <c r="AH17" s="59" t="s">
        <v>197</v>
      </c>
      <c r="AI17" s="59" t="s">
        <v>110</v>
      </c>
      <c r="AJ17" s="59" t="s">
        <v>182</v>
      </c>
      <c r="AK17" s="75" t="s">
        <v>198</v>
      </c>
    </row>
    <row r="18" s="18" customFormat="true" ht="119" customHeight="true" spans="1:36">
      <c r="A18" s="49">
        <v>9</v>
      </c>
      <c r="B18" s="61"/>
      <c r="C18" s="61" t="s">
        <v>199</v>
      </c>
      <c r="D18" s="57" t="s">
        <v>200</v>
      </c>
      <c r="E18" s="61" t="s">
        <v>93</v>
      </c>
      <c r="F18" s="57" t="s">
        <v>201</v>
      </c>
      <c r="G18" s="61" t="s">
        <v>202</v>
      </c>
      <c r="H18" s="61" t="s">
        <v>203</v>
      </c>
      <c r="I18" s="57" t="s">
        <v>204</v>
      </c>
      <c r="J18" s="61" t="s">
        <v>204</v>
      </c>
      <c r="K18" s="61" t="s">
        <v>99</v>
      </c>
      <c r="L18" s="61" t="s">
        <v>119</v>
      </c>
      <c r="M18" s="61" t="s">
        <v>205</v>
      </c>
      <c r="N18" s="61" t="s">
        <v>206</v>
      </c>
      <c r="O18" s="61" t="s">
        <v>207</v>
      </c>
      <c r="P18" s="61" t="s">
        <v>103</v>
      </c>
      <c r="Q18" s="60" t="s">
        <v>104</v>
      </c>
      <c r="R18" s="61" t="s">
        <v>105</v>
      </c>
      <c r="S18" s="57" t="s">
        <v>208</v>
      </c>
      <c r="T18" s="57" t="s">
        <v>209</v>
      </c>
      <c r="U18" s="57">
        <v>6329007</v>
      </c>
      <c r="V18" s="61" t="s">
        <v>108</v>
      </c>
      <c r="W18" s="57">
        <v>15</v>
      </c>
      <c r="X18" s="57">
        <v>15</v>
      </c>
      <c r="Y18" s="57"/>
      <c r="Z18" s="57"/>
      <c r="AA18" s="57"/>
      <c r="AB18" s="57">
        <v>960</v>
      </c>
      <c r="AC18" s="57">
        <v>386</v>
      </c>
      <c r="AD18" s="61" t="s">
        <v>109</v>
      </c>
      <c r="AE18" s="61" t="s">
        <v>110</v>
      </c>
      <c r="AF18" s="61" t="s">
        <v>110</v>
      </c>
      <c r="AG18" s="57" t="s">
        <v>109</v>
      </c>
      <c r="AH18" s="57"/>
      <c r="AI18" s="57"/>
      <c r="AJ18" s="61"/>
    </row>
    <row r="19" s="19" customFormat="true" ht="142" customHeight="true" spans="1:36">
      <c r="A19" s="49">
        <v>10</v>
      </c>
      <c r="B19" s="62"/>
      <c r="C19" s="62" t="s">
        <v>210</v>
      </c>
      <c r="D19" s="63" t="s">
        <v>211</v>
      </c>
      <c r="E19" s="62" t="s">
        <v>93</v>
      </c>
      <c r="F19" s="62" t="s">
        <v>201</v>
      </c>
      <c r="G19" s="62" t="s">
        <v>212</v>
      </c>
      <c r="H19" s="62" t="s">
        <v>203</v>
      </c>
      <c r="I19" s="63" t="s">
        <v>213</v>
      </c>
      <c r="J19" s="62" t="s">
        <v>213</v>
      </c>
      <c r="K19" s="62" t="s">
        <v>99</v>
      </c>
      <c r="L19" s="62" t="s">
        <v>119</v>
      </c>
      <c r="M19" s="62" t="s">
        <v>214</v>
      </c>
      <c r="N19" s="62" t="s">
        <v>215</v>
      </c>
      <c r="O19" s="62" t="s">
        <v>216</v>
      </c>
      <c r="P19" s="62" t="s">
        <v>103</v>
      </c>
      <c r="Q19" s="59" t="s">
        <v>104</v>
      </c>
      <c r="R19" s="62" t="s">
        <v>105</v>
      </c>
      <c r="S19" s="63" t="s">
        <v>208</v>
      </c>
      <c r="T19" s="63" t="s">
        <v>209</v>
      </c>
      <c r="U19" s="63">
        <v>6329007</v>
      </c>
      <c r="V19" s="62" t="s">
        <v>108</v>
      </c>
      <c r="W19" s="63">
        <v>50</v>
      </c>
      <c r="X19" s="63">
        <v>50</v>
      </c>
      <c r="Y19" s="63"/>
      <c r="Z19" s="63"/>
      <c r="AA19" s="63"/>
      <c r="AB19" s="63">
        <v>380</v>
      </c>
      <c r="AC19" s="63">
        <v>136</v>
      </c>
      <c r="AD19" s="62" t="s">
        <v>109</v>
      </c>
      <c r="AE19" s="62" t="s">
        <v>110</v>
      </c>
      <c r="AF19" s="62" t="s">
        <v>110</v>
      </c>
      <c r="AG19" s="63" t="s">
        <v>109</v>
      </c>
      <c r="AH19" s="63"/>
      <c r="AI19" s="63"/>
      <c r="AJ19" s="62"/>
    </row>
    <row r="20" s="18" customFormat="true" ht="119" customHeight="true" spans="1:36">
      <c r="A20" s="49">
        <v>11</v>
      </c>
      <c r="B20" s="61"/>
      <c r="C20" s="61" t="s">
        <v>217</v>
      </c>
      <c r="D20" s="57" t="s">
        <v>218</v>
      </c>
      <c r="E20" s="61" t="s">
        <v>93</v>
      </c>
      <c r="F20" s="57" t="s">
        <v>201</v>
      </c>
      <c r="G20" s="61" t="s">
        <v>219</v>
      </c>
      <c r="H20" s="61" t="s">
        <v>203</v>
      </c>
      <c r="I20" s="57" t="s">
        <v>220</v>
      </c>
      <c r="J20" s="61" t="s">
        <v>221</v>
      </c>
      <c r="K20" s="61" t="s">
        <v>99</v>
      </c>
      <c r="L20" s="61" t="s">
        <v>119</v>
      </c>
      <c r="M20" s="61" t="s">
        <v>222</v>
      </c>
      <c r="N20" s="61" t="s">
        <v>223</v>
      </c>
      <c r="O20" s="61" t="s">
        <v>224</v>
      </c>
      <c r="P20" s="61" t="s">
        <v>103</v>
      </c>
      <c r="Q20" s="60" t="s">
        <v>104</v>
      </c>
      <c r="R20" s="61" t="s">
        <v>105</v>
      </c>
      <c r="S20" s="57" t="s">
        <v>208</v>
      </c>
      <c r="T20" s="57" t="s">
        <v>209</v>
      </c>
      <c r="U20" s="57">
        <v>6329007</v>
      </c>
      <c r="V20" s="61" t="s">
        <v>108</v>
      </c>
      <c r="W20" s="57">
        <v>5</v>
      </c>
      <c r="X20" s="57">
        <v>5</v>
      </c>
      <c r="Y20" s="57"/>
      <c r="Z20" s="57"/>
      <c r="AA20" s="57"/>
      <c r="AB20" s="57">
        <v>120</v>
      </c>
      <c r="AC20" s="57">
        <v>68</v>
      </c>
      <c r="AD20" s="61" t="s">
        <v>109</v>
      </c>
      <c r="AE20" s="61" t="s">
        <v>110</v>
      </c>
      <c r="AF20" s="61" t="s">
        <v>110</v>
      </c>
      <c r="AG20" s="57" t="s">
        <v>109</v>
      </c>
      <c r="AH20" s="57"/>
      <c r="AI20" s="57"/>
      <c r="AJ20" s="61"/>
    </row>
    <row r="21" s="18" customFormat="true" ht="159" customHeight="true" spans="1:36">
      <c r="A21" s="49">
        <v>12</v>
      </c>
      <c r="B21" s="50"/>
      <c r="C21" s="50" t="s">
        <v>225</v>
      </c>
      <c r="D21" s="55" t="s">
        <v>226</v>
      </c>
      <c r="E21" s="50" t="s">
        <v>93</v>
      </c>
      <c r="F21" s="50" t="s">
        <v>227</v>
      </c>
      <c r="G21" s="50" t="s">
        <v>228</v>
      </c>
      <c r="H21" s="50" t="s">
        <v>229</v>
      </c>
      <c r="I21" s="55" t="s">
        <v>230</v>
      </c>
      <c r="J21" s="50" t="s">
        <v>230</v>
      </c>
      <c r="K21" s="50" t="s">
        <v>156</v>
      </c>
      <c r="L21" s="50" t="s">
        <v>119</v>
      </c>
      <c r="M21" s="61" t="s">
        <v>231</v>
      </c>
      <c r="N21" s="50" t="s">
        <v>232</v>
      </c>
      <c r="O21" s="50" t="s">
        <v>233</v>
      </c>
      <c r="P21" s="50" t="s">
        <v>103</v>
      </c>
      <c r="Q21" s="60" t="s">
        <v>104</v>
      </c>
      <c r="R21" s="50" t="s">
        <v>105</v>
      </c>
      <c r="S21" s="57" t="s">
        <v>208</v>
      </c>
      <c r="T21" s="57" t="s">
        <v>209</v>
      </c>
      <c r="U21" s="57">
        <v>6329007</v>
      </c>
      <c r="V21" s="61" t="s">
        <v>108</v>
      </c>
      <c r="W21" s="55">
        <v>10</v>
      </c>
      <c r="X21" s="55">
        <v>10</v>
      </c>
      <c r="Y21" s="55"/>
      <c r="Z21" s="55"/>
      <c r="AA21" s="55"/>
      <c r="AB21" s="55">
        <v>468</v>
      </c>
      <c r="AC21" s="55">
        <v>150</v>
      </c>
      <c r="AD21" s="50" t="s">
        <v>109</v>
      </c>
      <c r="AE21" s="50" t="s">
        <v>109</v>
      </c>
      <c r="AF21" s="50" t="s">
        <v>109</v>
      </c>
      <c r="AG21" s="55" t="s">
        <v>110</v>
      </c>
      <c r="AH21" s="55" t="s">
        <v>234</v>
      </c>
      <c r="AI21" s="55" t="s">
        <v>110</v>
      </c>
      <c r="AJ21" s="50" t="s">
        <v>235</v>
      </c>
    </row>
    <row r="22" s="18" customFormat="true" ht="122" customHeight="true" spans="1:36">
      <c r="A22" s="49">
        <v>13</v>
      </c>
      <c r="B22" s="61"/>
      <c r="C22" s="50" t="s">
        <v>236</v>
      </c>
      <c r="D22" s="55" t="s">
        <v>237</v>
      </c>
      <c r="E22" s="50" t="s">
        <v>93</v>
      </c>
      <c r="F22" s="55" t="s">
        <v>227</v>
      </c>
      <c r="G22" s="50" t="s">
        <v>238</v>
      </c>
      <c r="H22" s="50" t="s">
        <v>229</v>
      </c>
      <c r="I22" s="55" t="s">
        <v>239</v>
      </c>
      <c r="J22" s="50" t="s">
        <v>239</v>
      </c>
      <c r="K22" s="50" t="s">
        <v>156</v>
      </c>
      <c r="L22" s="50" t="s">
        <v>119</v>
      </c>
      <c r="M22" s="61" t="s">
        <v>240</v>
      </c>
      <c r="N22" s="50" t="s">
        <v>232</v>
      </c>
      <c r="O22" s="50" t="s">
        <v>233</v>
      </c>
      <c r="P22" s="50" t="s">
        <v>103</v>
      </c>
      <c r="Q22" s="60" t="s">
        <v>104</v>
      </c>
      <c r="R22" s="50" t="s">
        <v>105</v>
      </c>
      <c r="S22" s="57" t="s">
        <v>208</v>
      </c>
      <c r="T22" s="57" t="s">
        <v>209</v>
      </c>
      <c r="U22" s="57">
        <v>6329007</v>
      </c>
      <c r="V22" s="61" t="s">
        <v>108</v>
      </c>
      <c r="W22" s="55">
        <v>20</v>
      </c>
      <c r="X22" s="55">
        <v>20</v>
      </c>
      <c r="Y22" s="55"/>
      <c r="Z22" s="55"/>
      <c r="AA22" s="55"/>
      <c r="AB22" s="55">
        <v>396</v>
      </c>
      <c r="AC22" s="55">
        <v>96</v>
      </c>
      <c r="AD22" s="50" t="s">
        <v>109</v>
      </c>
      <c r="AE22" s="50" t="s">
        <v>109</v>
      </c>
      <c r="AF22" s="50" t="s">
        <v>109</v>
      </c>
      <c r="AG22" s="55" t="s">
        <v>110</v>
      </c>
      <c r="AH22" s="55" t="s">
        <v>241</v>
      </c>
      <c r="AI22" s="55" t="s">
        <v>110</v>
      </c>
      <c r="AJ22" s="50" t="s">
        <v>235</v>
      </c>
    </row>
    <row r="23" s="18" customFormat="true" ht="132" customHeight="true" spans="1:36">
      <c r="A23" s="49">
        <v>14</v>
      </c>
      <c r="B23" s="61"/>
      <c r="C23" s="50" t="s">
        <v>242</v>
      </c>
      <c r="D23" s="55" t="s">
        <v>243</v>
      </c>
      <c r="E23" s="55" t="s">
        <v>93</v>
      </c>
      <c r="F23" s="55" t="s">
        <v>244</v>
      </c>
      <c r="G23" s="55" t="s">
        <v>245</v>
      </c>
      <c r="H23" s="55" t="s">
        <v>246</v>
      </c>
      <c r="I23" s="55" t="s">
        <v>247</v>
      </c>
      <c r="J23" s="55" t="s">
        <v>248</v>
      </c>
      <c r="K23" s="55" t="s">
        <v>156</v>
      </c>
      <c r="L23" s="55" t="s">
        <v>119</v>
      </c>
      <c r="M23" s="55" t="s">
        <v>249</v>
      </c>
      <c r="N23" s="55" t="s">
        <v>248</v>
      </c>
      <c r="O23" s="55" t="s">
        <v>250</v>
      </c>
      <c r="P23" s="55" t="s">
        <v>251</v>
      </c>
      <c r="Q23" s="60" t="s">
        <v>104</v>
      </c>
      <c r="R23" s="55" t="s">
        <v>105</v>
      </c>
      <c r="S23" s="57" t="s">
        <v>208</v>
      </c>
      <c r="T23" s="57" t="s">
        <v>209</v>
      </c>
      <c r="U23" s="57">
        <v>6329007</v>
      </c>
      <c r="V23" s="61" t="s">
        <v>108</v>
      </c>
      <c r="W23" s="55">
        <v>7.5</v>
      </c>
      <c r="X23" s="55">
        <v>7.5</v>
      </c>
      <c r="Y23" s="55"/>
      <c r="Z23" s="55"/>
      <c r="AA23" s="55"/>
      <c r="AB23" s="55">
        <v>402</v>
      </c>
      <c r="AC23" s="55">
        <v>130</v>
      </c>
      <c r="AD23" s="55" t="s">
        <v>109</v>
      </c>
      <c r="AE23" s="55" t="s">
        <v>110</v>
      </c>
      <c r="AF23" s="55" t="s">
        <v>109</v>
      </c>
      <c r="AG23" s="55" t="s">
        <v>110</v>
      </c>
      <c r="AH23" s="55" t="s">
        <v>252</v>
      </c>
      <c r="AI23" s="55" t="s">
        <v>110</v>
      </c>
      <c r="AJ23" s="55" t="s">
        <v>253</v>
      </c>
    </row>
    <row r="24" s="18" customFormat="true" ht="141" customHeight="true" spans="1:36">
      <c r="A24" s="49">
        <v>15</v>
      </c>
      <c r="B24" s="61"/>
      <c r="C24" s="50" t="s">
        <v>254</v>
      </c>
      <c r="D24" s="55" t="s">
        <v>255</v>
      </c>
      <c r="E24" s="50" t="s">
        <v>93</v>
      </c>
      <c r="F24" s="50" t="s">
        <v>256</v>
      </c>
      <c r="G24" s="50" t="s">
        <v>257</v>
      </c>
      <c r="H24" s="50" t="s">
        <v>258</v>
      </c>
      <c r="I24" s="55" t="s">
        <v>259</v>
      </c>
      <c r="J24" s="50" t="s">
        <v>260</v>
      </c>
      <c r="K24" s="50" t="s">
        <v>156</v>
      </c>
      <c r="L24" s="50" t="s">
        <v>119</v>
      </c>
      <c r="M24" s="50" t="s">
        <v>261</v>
      </c>
      <c r="N24" s="50" t="s">
        <v>262</v>
      </c>
      <c r="O24" s="50" t="s">
        <v>263</v>
      </c>
      <c r="P24" s="50" t="s">
        <v>103</v>
      </c>
      <c r="Q24" s="60" t="s">
        <v>104</v>
      </c>
      <c r="R24" s="50" t="s">
        <v>105</v>
      </c>
      <c r="S24" s="57" t="s">
        <v>208</v>
      </c>
      <c r="T24" s="57" t="s">
        <v>209</v>
      </c>
      <c r="U24" s="57">
        <v>6329007</v>
      </c>
      <c r="V24" s="61" t="s">
        <v>108</v>
      </c>
      <c r="W24" s="55">
        <v>2.5</v>
      </c>
      <c r="X24" s="55">
        <v>2.5</v>
      </c>
      <c r="Y24" s="55"/>
      <c r="Z24" s="55"/>
      <c r="AA24" s="55"/>
      <c r="AB24" s="55">
        <v>1144</v>
      </c>
      <c r="AC24" s="55">
        <v>369</v>
      </c>
      <c r="AD24" s="50" t="s">
        <v>109</v>
      </c>
      <c r="AE24" s="50" t="s">
        <v>109</v>
      </c>
      <c r="AF24" s="50" t="s">
        <v>110</v>
      </c>
      <c r="AG24" s="55" t="s">
        <v>110</v>
      </c>
      <c r="AH24" s="55" t="s">
        <v>149</v>
      </c>
      <c r="AI24" s="55" t="s">
        <v>110</v>
      </c>
      <c r="AJ24" s="50" t="s">
        <v>264</v>
      </c>
    </row>
    <row r="25" s="20" customFormat="true" ht="208" customHeight="true" spans="1:36">
      <c r="A25" s="49">
        <v>16</v>
      </c>
      <c r="B25" s="55"/>
      <c r="C25" s="55" t="s">
        <v>265</v>
      </c>
      <c r="D25" s="55" t="s">
        <v>266</v>
      </c>
      <c r="E25" s="55" t="s">
        <v>93</v>
      </c>
      <c r="F25" s="55" t="s">
        <v>267</v>
      </c>
      <c r="G25" s="54" t="s">
        <v>268</v>
      </c>
      <c r="H25" s="55" t="s">
        <v>269</v>
      </c>
      <c r="I25" s="55" t="s">
        <v>270</v>
      </c>
      <c r="J25" s="55" t="s">
        <v>270</v>
      </c>
      <c r="K25" s="55" t="s">
        <v>156</v>
      </c>
      <c r="L25" s="55" t="s">
        <v>119</v>
      </c>
      <c r="M25" s="55" t="s">
        <v>271</v>
      </c>
      <c r="N25" s="55" t="s">
        <v>272</v>
      </c>
      <c r="O25" s="55" t="s">
        <v>273</v>
      </c>
      <c r="P25" s="55" t="s">
        <v>194</v>
      </c>
      <c r="Q25" s="60" t="s">
        <v>104</v>
      </c>
      <c r="R25" s="55" t="s">
        <v>105</v>
      </c>
      <c r="S25" s="55" t="s">
        <v>274</v>
      </c>
      <c r="T25" s="93" t="s">
        <v>275</v>
      </c>
      <c r="U25" s="57">
        <v>6371056</v>
      </c>
      <c r="V25" s="66" t="s">
        <v>108</v>
      </c>
      <c r="W25" s="102">
        <v>127.2</v>
      </c>
      <c r="X25" s="102">
        <v>127.2</v>
      </c>
      <c r="Y25" s="102"/>
      <c r="Z25" s="102"/>
      <c r="AA25" s="102"/>
      <c r="AB25" s="107">
        <v>9810</v>
      </c>
      <c r="AC25" s="107">
        <v>9810</v>
      </c>
      <c r="AD25" s="55" t="s">
        <v>109</v>
      </c>
      <c r="AE25" s="55" t="s">
        <v>109</v>
      </c>
      <c r="AF25" s="55" t="s">
        <v>109</v>
      </c>
      <c r="AG25" s="55" t="s">
        <v>110</v>
      </c>
      <c r="AH25" s="55" t="s">
        <v>149</v>
      </c>
      <c r="AI25" s="55" t="s">
        <v>110</v>
      </c>
      <c r="AJ25" s="55" t="s">
        <v>264</v>
      </c>
    </row>
    <row r="26" s="20" customFormat="true" ht="99" customHeight="true" spans="1:36">
      <c r="A26" s="49">
        <v>17</v>
      </c>
      <c r="B26" s="55"/>
      <c r="C26" s="55" t="s">
        <v>276</v>
      </c>
      <c r="D26" s="55" t="s">
        <v>277</v>
      </c>
      <c r="E26" s="49" t="s">
        <v>93</v>
      </c>
      <c r="F26" s="55" t="s">
        <v>278</v>
      </c>
      <c r="G26" s="55" t="s">
        <v>279</v>
      </c>
      <c r="H26" s="55" t="s">
        <v>280</v>
      </c>
      <c r="I26" s="55" t="s">
        <v>281</v>
      </c>
      <c r="J26" s="55" t="s">
        <v>281</v>
      </c>
      <c r="K26" s="55" t="s">
        <v>156</v>
      </c>
      <c r="L26" s="55" t="s">
        <v>119</v>
      </c>
      <c r="M26" s="55" t="s">
        <v>282</v>
      </c>
      <c r="N26" s="55" t="s">
        <v>283</v>
      </c>
      <c r="O26" s="55" t="s">
        <v>284</v>
      </c>
      <c r="P26" s="49" t="s">
        <v>103</v>
      </c>
      <c r="Q26" s="60" t="s">
        <v>104</v>
      </c>
      <c r="R26" s="55" t="s">
        <v>105</v>
      </c>
      <c r="S26" s="55" t="s">
        <v>278</v>
      </c>
      <c r="T26" s="93" t="s">
        <v>275</v>
      </c>
      <c r="U26" s="57">
        <v>6371056</v>
      </c>
      <c r="V26" s="66" t="s">
        <v>108</v>
      </c>
      <c r="W26" s="49">
        <v>5</v>
      </c>
      <c r="X26" s="49">
        <v>5</v>
      </c>
      <c r="Y26" s="49"/>
      <c r="Z26" s="49"/>
      <c r="AA26" s="49"/>
      <c r="AB26" s="49">
        <v>158</v>
      </c>
      <c r="AC26" s="49">
        <v>96</v>
      </c>
      <c r="AD26" s="49" t="s">
        <v>109</v>
      </c>
      <c r="AE26" s="49" t="s">
        <v>109</v>
      </c>
      <c r="AF26" s="49" t="s">
        <v>109</v>
      </c>
      <c r="AG26" s="49" t="s">
        <v>110</v>
      </c>
      <c r="AH26" s="55" t="s">
        <v>149</v>
      </c>
      <c r="AI26" s="49" t="s">
        <v>110</v>
      </c>
      <c r="AJ26" s="55" t="s">
        <v>264</v>
      </c>
    </row>
    <row r="27" s="20" customFormat="true" ht="99" customHeight="true" spans="1:36">
      <c r="A27" s="49">
        <v>18</v>
      </c>
      <c r="B27" s="55"/>
      <c r="C27" s="55" t="s">
        <v>285</v>
      </c>
      <c r="D27" s="55" t="s">
        <v>286</v>
      </c>
      <c r="E27" s="49" t="s">
        <v>93</v>
      </c>
      <c r="F27" s="55" t="s">
        <v>278</v>
      </c>
      <c r="G27" s="55" t="s">
        <v>287</v>
      </c>
      <c r="H27" s="55" t="s">
        <v>288</v>
      </c>
      <c r="I27" s="55" t="s">
        <v>289</v>
      </c>
      <c r="J27" s="55" t="s">
        <v>289</v>
      </c>
      <c r="K27" s="55" t="s">
        <v>156</v>
      </c>
      <c r="L27" s="55" t="s">
        <v>119</v>
      </c>
      <c r="M27" s="55" t="s">
        <v>290</v>
      </c>
      <c r="N27" s="55" t="s">
        <v>291</v>
      </c>
      <c r="O27" s="55" t="s">
        <v>292</v>
      </c>
      <c r="P27" s="49" t="s">
        <v>103</v>
      </c>
      <c r="Q27" s="60" t="s">
        <v>104</v>
      </c>
      <c r="R27" s="55" t="s">
        <v>105</v>
      </c>
      <c r="S27" s="55" t="s">
        <v>278</v>
      </c>
      <c r="T27" s="93" t="s">
        <v>275</v>
      </c>
      <c r="U27" s="57">
        <v>6371056</v>
      </c>
      <c r="V27" s="66" t="s">
        <v>108</v>
      </c>
      <c r="W27" s="49">
        <v>4</v>
      </c>
      <c r="X27" s="49">
        <v>4</v>
      </c>
      <c r="Y27" s="49"/>
      <c r="Z27" s="49"/>
      <c r="AA27" s="49"/>
      <c r="AB27" s="49">
        <v>189</v>
      </c>
      <c r="AC27" s="49">
        <v>112</v>
      </c>
      <c r="AD27" s="49" t="s">
        <v>109</v>
      </c>
      <c r="AE27" s="49" t="s">
        <v>109</v>
      </c>
      <c r="AF27" s="49" t="s">
        <v>109</v>
      </c>
      <c r="AG27" s="49" t="s">
        <v>110</v>
      </c>
      <c r="AH27" s="55" t="s">
        <v>149</v>
      </c>
      <c r="AI27" s="49" t="s">
        <v>110</v>
      </c>
      <c r="AJ27" s="55" t="s">
        <v>264</v>
      </c>
    </row>
    <row r="28" s="20" customFormat="true" ht="157" customHeight="true" spans="1:36">
      <c r="A28" s="49">
        <v>19</v>
      </c>
      <c r="B28" s="55"/>
      <c r="C28" s="55" t="s">
        <v>293</v>
      </c>
      <c r="D28" s="55" t="s">
        <v>294</v>
      </c>
      <c r="E28" s="55" t="s">
        <v>93</v>
      </c>
      <c r="F28" s="55" t="s">
        <v>295</v>
      </c>
      <c r="G28" s="55" t="s">
        <v>296</v>
      </c>
      <c r="H28" s="55" t="s">
        <v>297</v>
      </c>
      <c r="I28" s="55" t="s">
        <v>298</v>
      </c>
      <c r="J28" s="55" t="s">
        <v>298</v>
      </c>
      <c r="K28" s="55" t="s">
        <v>156</v>
      </c>
      <c r="L28" s="55" t="s">
        <v>119</v>
      </c>
      <c r="M28" s="55" t="s">
        <v>119</v>
      </c>
      <c r="N28" s="55" t="s">
        <v>299</v>
      </c>
      <c r="O28" s="55" t="s">
        <v>300</v>
      </c>
      <c r="P28" s="55" t="s">
        <v>103</v>
      </c>
      <c r="Q28" s="60" t="s">
        <v>104</v>
      </c>
      <c r="R28" s="55" t="s">
        <v>105</v>
      </c>
      <c r="S28" s="55" t="s">
        <v>295</v>
      </c>
      <c r="T28" s="93" t="s">
        <v>275</v>
      </c>
      <c r="U28" s="57">
        <v>6371056</v>
      </c>
      <c r="V28" s="66" t="s">
        <v>108</v>
      </c>
      <c r="W28" s="55">
        <v>153.1</v>
      </c>
      <c r="X28" s="55">
        <v>153.1</v>
      </c>
      <c r="Y28" s="55"/>
      <c r="Z28" s="55"/>
      <c r="AA28" s="55"/>
      <c r="AB28" s="55">
        <v>80</v>
      </c>
      <c r="AC28" s="55">
        <v>5</v>
      </c>
      <c r="AD28" s="55" t="s">
        <v>109</v>
      </c>
      <c r="AE28" s="55" t="s">
        <v>109</v>
      </c>
      <c r="AF28" s="55" t="s">
        <v>110</v>
      </c>
      <c r="AG28" s="55"/>
      <c r="AH28" s="55" t="s">
        <v>301</v>
      </c>
      <c r="AI28" s="55" t="s">
        <v>110</v>
      </c>
      <c r="AJ28" s="55" t="s">
        <v>264</v>
      </c>
    </row>
    <row r="29" s="20" customFormat="true" ht="157" customHeight="true" spans="1:36">
      <c r="A29" s="49">
        <v>20</v>
      </c>
      <c r="B29" s="55"/>
      <c r="C29" s="55" t="s">
        <v>302</v>
      </c>
      <c r="D29" s="55" t="s">
        <v>303</v>
      </c>
      <c r="E29" s="77" t="s">
        <v>93</v>
      </c>
      <c r="F29" s="55" t="s">
        <v>304</v>
      </c>
      <c r="G29" s="55" t="s">
        <v>305</v>
      </c>
      <c r="H29" s="55" t="s">
        <v>306</v>
      </c>
      <c r="I29" s="55" t="s">
        <v>303</v>
      </c>
      <c r="J29" s="55" t="s">
        <v>303</v>
      </c>
      <c r="K29" s="55" t="s">
        <v>156</v>
      </c>
      <c r="L29" s="55" t="s">
        <v>119</v>
      </c>
      <c r="M29" s="55" t="s">
        <v>307</v>
      </c>
      <c r="N29" s="55" t="s">
        <v>308</v>
      </c>
      <c r="O29" s="55" t="s">
        <v>309</v>
      </c>
      <c r="P29" s="55" t="s">
        <v>103</v>
      </c>
      <c r="Q29" s="60" t="s">
        <v>104</v>
      </c>
      <c r="R29" s="55" t="s">
        <v>105</v>
      </c>
      <c r="S29" s="55" t="s">
        <v>304</v>
      </c>
      <c r="T29" s="93" t="s">
        <v>275</v>
      </c>
      <c r="U29" s="57">
        <v>6371056</v>
      </c>
      <c r="V29" s="66" t="s">
        <v>108</v>
      </c>
      <c r="W29" s="55">
        <v>200</v>
      </c>
      <c r="X29" s="55"/>
      <c r="Y29" s="55"/>
      <c r="Z29" s="55">
        <v>200</v>
      </c>
      <c r="AA29" s="55"/>
      <c r="AB29" s="55">
        <v>402</v>
      </c>
      <c r="AC29" s="55">
        <v>85</v>
      </c>
      <c r="AD29" s="55" t="s">
        <v>109</v>
      </c>
      <c r="AE29" s="55" t="s">
        <v>109</v>
      </c>
      <c r="AF29" s="55" t="s">
        <v>110</v>
      </c>
      <c r="AG29" s="55"/>
      <c r="AH29" s="55" t="s">
        <v>310</v>
      </c>
      <c r="AI29" s="55" t="s">
        <v>110</v>
      </c>
      <c r="AJ29" s="55" t="s">
        <v>311</v>
      </c>
    </row>
    <row r="30" s="21" customFormat="true" ht="136" customHeight="true" spans="1:36">
      <c r="A30" s="49">
        <v>21</v>
      </c>
      <c r="B30" s="64"/>
      <c r="C30" s="64" t="s">
        <v>312</v>
      </c>
      <c r="D30" s="64" t="s">
        <v>313</v>
      </c>
      <c r="E30" s="64" t="s">
        <v>93</v>
      </c>
      <c r="F30" s="64" t="s">
        <v>314</v>
      </c>
      <c r="G30" s="64" t="s">
        <v>315</v>
      </c>
      <c r="H30" s="64" t="s">
        <v>316</v>
      </c>
      <c r="I30" s="64" t="s">
        <v>313</v>
      </c>
      <c r="J30" s="64" t="s">
        <v>313</v>
      </c>
      <c r="K30" s="64" t="s">
        <v>317</v>
      </c>
      <c r="L30" s="64" t="s">
        <v>318</v>
      </c>
      <c r="M30" s="64" t="s">
        <v>319</v>
      </c>
      <c r="N30" s="64" t="s">
        <v>320</v>
      </c>
      <c r="O30" s="64" t="s">
        <v>320</v>
      </c>
      <c r="P30" s="64" t="s">
        <v>103</v>
      </c>
      <c r="Q30" s="94" t="s">
        <v>104</v>
      </c>
      <c r="R30" s="64" t="s">
        <v>105</v>
      </c>
      <c r="S30" s="64" t="s">
        <v>314</v>
      </c>
      <c r="T30" s="64" t="s">
        <v>321</v>
      </c>
      <c r="U30" s="64">
        <v>6411301</v>
      </c>
      <c r="V30" s="103" t="s">
        <v>108</v>
      </c>
      <c r="W30" s="64">
        <v>152</v>
      </c>
      <c r="X30" s="64">
        <v>152</v>
      </c>
      <c r="Y30" s="64"/>
      <c r="Z30" s="64"/>
      <c r="AA30" s="64"/>
      <c r="AB30" s="64">
        <v>1153</v>
      </c>
      <c r="AC30" s="64">
        <v>249</v>
      </c>
      <c r="AD30" s="64" t="s">
        <v>109</v>
      </c>
      <c r="AE30" s="64" t="s">
        <v>109</v>
      </c>
      <c r="AF30" s="64" t="s">
        <v>110</v>
      </c>
      <c r="AG30" s="64" t="s">
        <v>110</v>
      </c>
      <c r="AH30" s="64" t="s">
        <v>322</v>
      </c>
      <c r="AI30" s="64" t="s">
        <v>110</v>
      </c>
      <c r="AJ30" s="64" t="s">
        <v>264</v>
      </c>
    </row>
    <row r="31" s="22" customFormat="true" ht="95" customHeight="true" spans="1:36">
      <c r="A31" s="49">
        <v>22</v>
      </c>
      <c r="B31" s="55"/>
      <c r="C31" s="55" t="s">
        <v>323</v>
      </c>
      <c r="D31" s="55" t="s">
        <v>324</v>
      </c>
      <c r="E31" s="55" t="s">
        <v>93</v>
      </c>
      <c r="F31" s="55" t="s">
        <v>325</v>
      </c>
      <c r="G31" s="55" t="s">
        <v>326</v>
      </c>
      <c r="H31" s="55" t="s">
        <v>327</v>
      </c>
      <c r="I31" s="55" t="s">
        <v>328</v>
      </c>
      <c r="J31" s="55" t="s">
        <v>328</v>
      </c>
      <c r="K31" s="55" t="s">
        <v>329</v>
      </c>
      <c r="L31" s="55" t="s">
        <v>330</v>
      </c>
      <c r="M31" s="55" t="s">
        <v>282</v>
      </c>
      <c r="N31" s="55" t="s">
        <v>331</v>
      </c>
      <c r="O31" s="55" t="s">
        <v>332</v>
      </c>
      <c r="P31" s="55" t="s">
        <v>103</v>
      </c>
      <c r="Q31" s="60" t="s">
        <v>104</v>
      </c>
      <c r="R31" s="55" t="s">
        <v>105</v>
      </c>
      <c r="S31" s="55" t="s">
        <v>325</v>
      </c>
      <c r="T31" s="55" t="s">
        <v>321</v>
      </c>
      <c r="U31" s="55">
        <v>6411301</v>
      </c>
      <c r="V31" s="66" t="s">
        <v>108</v>
      </c>
      <c r="W31" s="55">
        <v>5</v>
      </c>
      <c r="X31" s="55">
        <v>5</v>
      </c>
      <c r="Y31" s="55"/>
      <c r="Z31" s="55"/>
      <c r="AA31" s="55"/>
      <c r="AB31" s="55">
        <v>1320</v>
      </c>
      <c r="AC31" s="55">
        <v>324</v>
      </c>
      <c r="AD31" s="55" t="s">
        <v>109</v>
      </c>
      <c r="AE31" s="55" t="s">
        <v>109</v>
      </c>
      <c r="AF31" s="55" t="s">
        <v>109</v>
      </c>
      <c r="AG31" s="55" t="s">
        <v>110</v>
      </c>
      <c r="AH31" s="55" t="s">
        <v>333</v>
      </c>
      <c r="AI31" s="55" t="s">
        <v>110</v>
      </c>
      <c r="AJ31" s="55"/>
    </row>
    <row r="32" s="22" customFormat="true" ht="95" customHeight="true" spans="1:36">
      <c r="A32" s="49">
        <v>23</v>
      </c>
      <c r="B32" s="55"/>
      <c r="C32" s="55" t="s">
        <v>334</v>
      </c>
      <c r="D32" s="55" t="s">
        <v>335</v>
      </c>
      <c r="E32" s="55" t="s">
        <v>93</v>
      </c>
      <c r="F32" s="55" t="s">
        <v>336</v>
      </c>
      <c r="G32" s="55" t="s">
        <v>337</v>
      </c>
      <c r="H32" s="55" t="s">
        <v>338</v>
      </c>
      <c r="I32" s="55" t="s">
        <v>339</v>
      </c>
      <c r="J32" s="55" t="s">
        <v>339</v>
      </c>
      <c r="K32" s="55" t="s">
        <v>156</v>
      </c>
      <c r="L32" s="55" t="s">
        <v>119</v>
      </c>
      <c r="M32" s="55" t="s">
        <v>340</v>
      </c>
      <c r="N32" s="55" t="s">
        <v>341</v>
      </c>
      <c r="O32" s="55" t="s">
        <v>342</v>
      </c>
      <c r="P32" s="55" t="s">
        <v>103</v>
      </c>
      <c r="Q32" s="60" t="s">
        <v>104</v>
      </c>
      <c r="R32" s="55" t="s">
        <v>105</v>
      </c>
      <c r="S32" s="55" t="s">
        <v>336</v>
      </c>
      <c r="T32" s="55" t="s">
        <v>321</v>
      </c>
      <c r="U32" s="55">
        <v>6411301</v>
      </c>
      <c r="V32" s="66" t="s">
        <v>108</v>
      </c>
      <c r="W32" s="55">
        <v>5</v>
      </c>
      <c r="X32" s="55">
        <v>5</v>
      </c>
      <c r="Y32" s="55"/>
      <c r="Z32" s="55"/>
      <c r="AA32" s="55"/>
      <c r="AB32" s="55">
        <v>377</v>
      </c>
      <c r="AC32" s="55">
        <v>377</v>
      </c>
      <c r="AD32" s="55" t="s">
        <v>109</v>
      </c>
      <c r="AE32" s="55" t="s">
        <v>109</v>
      </c>
      <c r="AF32" s="55" t="s">
        <v>110</v>
      </c>
      <c r="AG32" s="55" t="s">
        <v>110</v>
      </c>
      <c r="AH32" s="55" t="s">
        <v>149</v>
      </c>
      <c r="AI32" s="55" t="s">
        <v>110</v>
      </c>
      <c r="AJ32" s="55"/>
    </row>
    <row r="33" s="22" customFormat="true" ht="95" customHeight="true" spans="1:36">
      <c r="A33" s="49">
        <v>24</v>
      </c>
      <c r="B33" s="55"/>
      <c r="C33" s="55" t="s">
        <v>343</v>
      </c>
      <c r="D33" s="55" t="s">
        <v>344</v>
      </c>
      <c r="E33" s="55" t="s">
        <v>93</v>
      </c>
      <c r="F33" s="55" t="s">
        <v>345</v>
      </c>
      <c r="G33" s="55" t="s">
        <v>346</v>
      </c>
      <c r="H33" s="55" t="s">
        <v>347</v>
      </c>
      <c r="I33" s="55" t="s">
        <v>344</v>
      </c>
      <c r="J33" s="55" t="s">
        <v>344</v>
      </c>
      <c r="K33" s="55" t="s">
        <v>156</v>
      </c>
      <c r="L33" s="55" t="s">
        <v>119</v>
      </c>
      <c r="M33" s="55" t="s">
        <v>340</v>
      </c>
      <c r="N33" s="55" t="s">
        <v>341</v>
      </c>
      <c r="O33" s="55" t="s">
        <v>348</v>
      </c>
      <c r="P33" s="55" t="s">
        <v>103</v>
      </c>
      <c r="Q33" s="60" t="s">
        <v>104</v>
      </c>
      <c r="R33" s="55" t="s">
        <v>105</v>
      </c>
      <c r="S33" s="55" t="s">
        <v>314</v>
      </c>
      <c r="T33" s="55" t="s">
        <v>321</v>
      </c>
      <c r="U33" s="55">
        <v>6411301</v>
      </c>
      <c r="V33" s="66" t="s">
        <v>108</v>
      </c>
      <c r="W33" s="55">
        <v>5</v>
      </c>
      <c r="X33" s="55">
        <v>5</v>
      </c>
      <c r="Y33" s="55"/>
      <c r="Z33" s="55"/>
      <c r="AA33" s="55"/>
      <c r="AB33" s="55">
        <v>377</v>
      </c>
      <c r="AC33" s="55">
        <v>377</v>
      </c>
      <c r="AD33" s="55" t="s">
        <v>109</v>
      </c>
      <c r="AE33" s="55" t="s">
        <v>109</v>
      </c>
      <c r="AF33" s="55" t="s">
        <v>110</v>
      </c>
      <c r="AG33" s="55" t="s">
        <v>110</v>
      </c>
      <c r="AH33" s="55" t="s">
        <v>149</v>
      </c>
      <c r="AI33" s="55" t="s">
        <v>110</v>
      </c>
      <c r="AJ33" s="55"/>
    </row>
    <row r="34" s="23" customFormat="true" ht="164" customHeight="true" spans="1:36">
      <c r="A34" s="49">
        <v>25</v>
      </c>
      <c r="B34" s="65"/>
      <c r="C34" s="65" t="s">
        <v>349</v>
      </c>
      <c r="D34" s="65" t="s">
        <v>350</v>
      </c>
      <c r="E34" s="65" t="s">
        <v>93</v>
      </c>
      <c r="F34" s="65" t="s">
        <v>351</v>
      </c>
      <c r="G34" s="65" t="s">
        <v>352</v>
      </c>
      <c r="H34" s="65" t="s">
        <v>353</v>
      </c>
      <c r="I34" s="65" t="s">
        <v>354</v>
      </c>
      <c r="J34" s="65" t="s">
        <v>355</v>
      </c>
      <c r="K34" s="65" t="s">
        <v>356</v>
      </c>
      <c r="L34" s="65" t="s">
        <v>119</v>
      </c>
      <c r="M34" s="65" t="s">
        <v>357</v>
      </c>
      <c r="N34" s="65" t="s">
        <v>358</v>
      </c>
      <c r="O34" s="65" t="s">
        <v>359</v>
      </c>
      <c r="P34" s="65" t="s">
        <v>103</v>
      </c>
      <c r="Q34" s="59" t="s">
        <v>104</v>
      </c>
      <c r="R34" s="65" t="s">
        <v>105</v>
      </c>
      <c r="S34" s="65" t="s">
        <v>360</v>
      </c>
      <c r="T34" s="65" t="s">
        <v>321</v>
      </c>
      <c r="U34" s="65">
        <v>6411301</v>
      </c>
      <c r="V34" s="104" t="s">
        <v>108</v>
      </c>
      <c r="W34" s="65">
        <v>150</v>
      </c>
      <c r="X34" s="65">
        <v>150</v>
      </c>
      <c r="Y34" s="65"/>
      <c r="Z34" s="65"/>
      <c r="AA34" s="65"/>
      <c r="AB34" s="65">
        <v>1295</v>
      </c>
      <c r="AC34" s="65">
        <v>330</v>
      </c>
      <c r="AD34" s="65" t="s">
        <v>109</v>
      </c>
      <c r="AE34" s="65" t="s">
        <v>109</v>
      </c>
      <c r="AF34" s="65" t="s">
        <v>110</v>
      </c>
      <c r="AG34" s="65" t="s">
        <v>110</v>
      </c>
      <c r="AH34" s="65" t="s">
        <v>361</v>
      </c>
      <c r="AI34" s="65" t="s">
        <v>110</v>
      </c>
      <c r="AJ34" s="65" t="s">
        <v>362</v>
      </c>
    </row>
    <row r="35" s="12" customFormat="true" ht="142" customHeight="true" spans="1:36">
      <c r="A35" s="49">
        <v>26</v>
      </c>
      <c r="B35" s="56"/>
      <c r="C35" s="56" t="s">
        <v>363</v>
      </c>
      <c r="D35" s="56" t="s">
        <v>364</v>
      </c>
      <c r="E35" s="78" t="s">
        <v>93</v>
      </c>
      <c r="F35" s="56" t="s">
        <v>365</v>
      </c>
      <c r="G35" s="73" t="s">
        <v>366</v>
      </c>
      <c r="H35" s="56" t="s">
        <v>367</v>
      </c>
      <c r="I35" s="56" t="s">
        <v>368</v>
      </c>
      <c r="J35" s="78" t="s">
        <v>369</v>
      </c>
      <c r="K35" s="56" t="s">
        <v>370</v>
      </c>
      <c r="L35" s="56" t="s">
        <v>119</v>
      </c>
      <c r="M35" s="56" t="s">
        <v>249</v>
      </c>
      <c r="N35" s="56" t="s">
        <v>371</v>
      </c>
      <c r="O35" s="56" t="s">
        <v>372</v>
      </c>
      <c r="P35" s="56" t="s">
        <v>194</v>
      </c>
      <c r="Q35" s="60" t="s">
        <v>104</v>
      </c>
      <c r="R35" s="56" t="s">
        <v>105</v>
      </c>
      <c r="S35" s="56" t="s">
        <v>365</v>
      </c>
      <c r="T35" s="55" t="s">
        <v>373</v>
      </c>
      <c r="U35" s="55">
        <v>6369368</v>
      </c>
      <c r="V35" s="66" t="s">
        <v>108</v>
      </c>
      <c r="W35" s="78">
        <v>1.5</v>
      </c>
      <c r="X35" s="78">
        <v>1.5</v>
      </c>
      <c r="Y35" s="78"/>
      <c r="Z35" s="78"/>
      <c r="AA35" s="78"/>
      <c r="AB35" s="78">
        <v>20</v>
      </c>
      <c r="AC35" s="78">
        <v>10</v>
      </c>
      <c r="AD35" s="78" t="s">
        <v>109</v>
      </c>
      <c r="AE35" s="78" t="s">
        <v>109</v>
      </c>
      <c r="AF35" s="78" t="s">
        <v>109</v>
      </c>
      <c r="AG35" s="56" t="s">
        <v>110</v>
      </c>
      <c r="AH35" s="56" t="s">
        <v>149</v>
      </c>
      <c r="AI35" s="56" t="s">
        <v>110</v>
      </c>
      <c r="AJ35" s="56" t="s">
        <v>264</v>
      </c>
    </row>
    <row r="36" s="12" customFormat="true" ht="149" customHeight="true" spans="1:36">
      <c r="A36" s="49">
        <v>27</v>
      </c>
      <c r="B36" s="56"/>
      <c r="C36" s="56" t="s">
        <v>374</v>
      </c>
      <c r="D36" s="56" t="s">
        <v>375</v>
      </c>
      <c r="E36" s="78" t="s">
        <v>93</v>
      </c>
      <c r="F36" s="56" t="s">
        <v>376</v>
      </c>
      <c r="G36" s="54" t="s">
        <v>377</v>
      </c>
      <c r="H36" s="56" t="s">
        <v>378</v>
      </c>
      <c r="I36" s="56" t="s">
        <v>379</v>
      </c>
      <c r="J36" s="56" t="s">
        <v>379</v>
      </c>
      <c r="K36" s="56" t="s">
        <v>370</v>
      </c>
      <c r="L36" s="56" t="s">
        <v>119</v>
      </c>
      <c r="M36" s="56"/>
      <c r="N36" s="55" t="s">
        <v>380</v>
      </c>
      <c r="O36" s="56" t="s">
        <v>381</v>
      </c>
      <c r="P36" s="56" t="s">
        <v>382</v>
      </c>
      <c r="Q36" s="56" t="s">
        <v>104</v>
      </c>
      <c r="R36" s="56" t="s">
        <v>105</v>
      </c>
      <c r="S36" s="56" t="s">
        <v>383</v>
      </c>
      <c r="T36" s="56" t="s">
        <v>373</v>
      </c>
      <c r="U36" s="56">
        <v>17791083266</v>
      </c>
      <c r="V36" s="56" t="s">
        <v>384</v>
      </c>
      <c r="W36" s="56">
        <v>22.5</v>
      </c>
      <c r="X36" s="56">
        <v>22.5</v>
      </c>
      <c r="Y36" s="56"/>
      <c r="Z36" s="56"/>
      <c r="AA36" s="56"/>
      <c r="AB36" s="56">
        <v>1615</v>
      </c>
      <c r="AC36" s="56">
        <v>420</v>
      </c>
      <c r="AD36" s="56" t="s">
        <v>109</v>
      </c>
      <c r="AE36" s="56" t="s">
        <v>109</v>
      </c>
      <c r="AF36" s="56" t="s">
        <v>109</v>
      </c>
      <c r="AG36" s="56" t="s">
        <v>110</v>
      </c>
      <c r="AH36" s="56" t="s">
        <v>149</v>
      </c>
      <c r="AI36" s="56" t="s">
        <v>110</v>
      </c>
      <c r="AJ36" s="56" t="s">
        <v>264</v>
      </c>
    </row>
    <row r="37" s="12" customFormat="true" ht="142" customHeight="true" spans="1:36">
      <c r="A37" s="49">
        <v>28</v>
      </c>
      <c r="B37" s="56"/>
      <c r="C37" s="55" t="s">
        <v>385</v>
      </c>
      <c r="D37" s="55" t="s">
        <v>386</v>
      </c>
      <c r="E37" s="78" t="s">
        <v>93</v>
      </c>
      <c r="F37" s="56" t="s">
        <v>387</v>
      </c>
      <c r="G37" s="54" t="s">
        <v>388</v>
      </c>
      <c r="H37" s="56" t="s">
        <v>389</v>
      </c>
      <c r="I37" s="56" t="s">
        <v>390</v>
      </c>
      <c r="J37" s="56" t="s">
        <v>391</v>
      </c>
      <c r="K37" s="56" t="s">
        <v>392</v>
      </c>
      <c r="L37" s="56" t="s">
        <v>119</v>
      </c>
      <c r="M37" s="56" t="s">
        <v>393</v>
      </c>
      <c r="N37" s="55" t="s">
        <v>394</v>
      </c>
      <c r="O37" s="56" t="s">
        <v>395</v>
      </c>
      <c r="P37" s="56" t="s">
        <v>194</v>
      </c>
      <c r="Q37" s="56" t="s">
        <v>104</v>
      </c>
      <c r="R37" s="56" t="s">
        <v>105</v>
      </c>
      <c r="S37" s="56" t="s">
        <v>387</v>
      </c>
      <c r="T37" s="56"/>
      <c r="U37" s="56"/>
      <c r="V37" s="56" t="s">
        <v>384</v>
      </c>
      <c r="W37" s="56">
        <v>36.9</v>
      </c>
      <c r="X37" s="56">
        <v>36.9</v>
      </c>
      <c r="Y37" s="56"/>
      <c r="Z37" s="56"/>
      <c r="AA37" s="56"/>
      <c r="AB37" s="56">
        <v>89</v>
      </c>
      <c r="AC37" s="56">
        <v>16</v>
      </c>
      <c r="AD37" s="56" t="s">
        <v>109</v>
      </c>
      <c r="AE37" s="56" t="s">
        <v>109</v>
      </c>
      <c r="AF37" s="56" t="s">
        <v>109</v>
      </c>
      <c r="AG37" s="56" t="s">
        <v>110</v>
      </c>
      <c r="AH37" s="56" t="s">
        <v>149</v>
      </c>
      <c r="AI37" s="56" t="s">
        <v>110</v>
      </c>
      <c r="AJ37" s="56" t="s">
        <v>264</v>
      </c>
    </row>
    <row r="38" s="24" customFormat="true" ht="129" customHeight="true" spans="1:36">
      <c r="A38" s="49">
        <v>29</v>
      </c>
      <c r="B38" s="55"/>
      <c r="C38" s="57" t="s">
        <v>396</v>
      </c>
      <c r="D38" s="55" t="s">
        <v>397</v>
      </c>
      <c r="E38" s="49" t="s">
        <v>93</v>
      </c>
      <c r="F38" s="55" t="s">
        <v>398</v>
      </c>
      <c r="G38" s="54" t="s">
        <v>399</v>
      </c>
      <c r="H38" s="55" t="s">
        <v>400</v>
      </c>
      <c r="I38" s="55" t="s">
        <v>401</v>
      </c>
      <c r="J38" s="55" t="s">
        <v>402</v>
      </c>
      <c r="K38" s="55" t="s">
        <v>403</v>
      </c>
      <c r="L38" s="55" t="s">
        <v>119</v>
      </c>
      <c r="M38" s="55"/>
      <c r="N38" s="55" t="s">
        <v>404</v>
      </c>
      <c r="O38" s="55" t="s">
        <v>405</v>
      </c>
      <c r="P38" s="49" t="s">
        <v>103</v>
      </c>
      <c r="Q38" s="60" t="s">
        <v>104</v>
      </c>
      <c r="R38" s="55" t="s">
        <v>105</v>
      </c>
      <c r="S38" s="55" t="s">
        <v>398</v>
      </c>
      <c r="T38" s="55" t="s">
        <v>406</v>
      </c>
      <c r="U38" s="55">
        <v>6433000</v>
      </c>
      <c r="V38" s="66" t="s">
        <v>108</v>
      </c>
      <c r="W38" s="49">
        <v>16</v>
      </c>
      <c r="X38" s="49">
        <v>16</v>
      </c>
      <c r="Y38" s="49"/>
      <c r="Z38" s="49"/>
      <c r="AA38" s="49"/>
      <c r="AB38" s="49">
        <v>568</v>
      </c>
      <c r="AC38" s="49">
        <v>568</v>
      </c>
      <c r="AD38" s="49" t="s">
        <v>109</v>
      </c>
      <c r="AE38" s="49" t="s">
        <v>109</v>
      </c>
      <c r="AF38" s="49" t="s">
        <v>110</v>
      </c>
      <c r="AG38" s="49" t="s">
        <v>110</v>
      </c>
      <c r="AH38" s="55" t="s">
        <v>149</v>
      </c>
      <c r="AI38" s="55" t="s">
        <v>110</v>
      </c>
      <c r="AJ38" s="55" t="s">
        <v>264</v>
      </c>
    </row>
    <row r="39" s="20" customFormat="true" ht="134" customHeight="true" spans="1:36">
      <c r="A39" s="49">
        <v>30</v>
      </c>
      <c r="B39" s="55"/>
      <c r="C39" s="55" t="s">
        <v>407</v>
      </c>
      <c r="D39" s="55" t="s">
        <v>408</v>
      </c>
      <c r="E39" s="49" t="s">
        <v>93</v>
      </c>
      <c r="F39" s="49" t="s">
        <v>409</v>
      </c>
      <c r="G39" s="79" t="s">
        <v>410</v>
      </c>
      <c r="H39" s="55" t="s">
        <v>411</v>
      </c>
      <c r="I39" s="55" t="s">
        <v>412</v>
      </c>
      <c r="J39" s="55" t="s">
        <v>412</v>
      </c>
      <c r="K39" s="55" t="s">
        <v>156</v>
      </c>
      <c r="L39" s="55" t="s">
        <v>119</v>
      </c>
      <c r="M39" s="55" t="s">
        <v>231</v>
      </c>
      <c r="N39" s="55" t="s">
        <v>413</v>
      </c>
      <c r="O39" s="55" t="s">
        <v>414</v>
      </c>
      <c r="P39" s="55" t="s">
        <v>251</v>
      </c>
      <c r="Q39" s="60" t="s">
        <v>104</v>
      </c>
      <c r="R39" s="55" t="s">
        <v>105</v>
      </c>
      <c r="S39" s="55" t="s">
        <v>415</v>
      </c>
      <c r="T39" s="55" t="s">
        <v>416</v>
      </c>
      <c r="U39" s="55">
        <v>6313961</v>
      </c>
      <c r="V39" s="55" t="s">
        <v>108</v>
      </c>
      <c r="W39" s="55">
        <v>7.5</v>
      </c>
      <c r="X39" s="55">
        <v>7.5</v>
      </c>
      <c r="Y39" s="55"/>
      <c r="Z39" s="55"/>
      <c r="AA39" s="55"/>
      <c r="AB39" s="55">
        <v>407</v>
      </c>
      <c r="AC39" s="55">
        <v>116</v>
      </c>
      <c r="AD39" s="55" t="s">
        <v>109</v>
      </c>
      <c r="AE39" s="55" t="s">
        <v>109</v>
      </c>
      <c r="AF39" s="55" t="s">
        <v>110</v>
      </c>
      <c r="AG39" s="55" t="s">
        <v>110</v>
      </c>
      <c r="AH39" s="55" t="s">
        <v>417</v>
      </c>
      <c r="AI39" s="55" t="s">
        <v>110</v>
      </c>
      <c r="AJ39" s="55" t="s">
        <v>264</v>
      </c>
    </row>
    <row r="40" s="11" customFormat="true" ht="146" customHeight="true" spans="1:36">
      <c r="A40" s="49">
        <v>31</v>
      </c>
      <c r="B40" s="50"/>
      <c r="C40" s="66" t="s">
        <v>418</v>
      </c>
      <c r="D40" s="66" t="s">
        <v>419</v>
      </c>
      <c r="E40" s="66" t="s">
        <v>93</v>
      </c>
      <c r="F40" s="66" t="s">
        <v>420</v>
      </c>
      <c r="G40" s="79" t="s">
        <v>421</v>
      </c>
      <c r="H40" s="55" t="s">
        <v>411</v>
      </c>
      <c r="I40" s="55" t="s">
        <v>422</v>
      </c>
      <c r="J40" s="55" t="s">
        <v>422</v>
      </c>
      <c r="K40" s="55" t="s">
        <v>156</v>
      </c>
      <c r="L40" s="55" t="s">
        <v>119</v>
      </c>
      <c r="M40" s="55" t="s">
        <v>282</v>
      </c>
      <c r="N40" s="55" t="s">
        <v>423</v>
      </c>
      <c r="O40" s="55" t="s">
        <v>424</v>
      </c>
      <c r="P40" s="55" t="s">
        <v>251</v>
      </c>
      <c r="Q40" s="60" t="s">
        <v>104</v>
      </c>
      <c r="R40" s="55" t="s">
        <v>105</v>
      </c>
      <c r="S40" s="55" t="s">
        <v>415</v>
      </c>
      <c r="T40" s="55" t="s">
        <v>416</v>
      </c>
      <c r="U40" s="55">
        <v>6313961</v>
      </c>
      <c r="V40" s="55" t="s">
        <v>108</v>
      </c>
      <c r="W40" s="57">
        <v>5</v>
      </c>
      <c r="X40" s="57">
        <v>5</v>
      </c>
      <c r="Y40" s="66"/>
      <c r="Z40" s="66"/>
      <c r="AA40" s="66"/>
      <c r="AB40" s="57">
        <v>293</v>
      </c>
      <c r="AC40" s="57">
        <v>164</v>
      </c>
      <c r="AD40" s="55" t="s">
        <v>109</v>
      </c>
      <c r="AE40" s="55" t="s">
        <v>109</v>
      </c>
      <c r="AF40" s="55" t="s">
        <v>110</v>
      </c>
      <c r="AG40" s="55" t="s">
        <v>110</v>
      </c>
      <c r="AH40" s="55" t="s">
        <v>417</v>
      </c>
      <c r="AI40" s="55" t="s">
        <v>110</v>
      </c>
      <c r="AJ40" s="55" t="s">
        <v>264</v>
      </c>
    </row>
    <row r="41" s="11" customFormat="true" ht="182" customHeight="true" spans="1:36">
      <c r="A41" s="49">
        <v>32</v>
      </c>
      <c r="B41" s="50"/>
      <c r="C41" s="66" t="s">
        <v>425</v>
      </c>
      <c r="D41" s="66" t="s">
        <v>426</v>
      </c>
      <c r="E41" s="66" t="s">
        <v>93</v>
      </c>
      <c r="F41" s="66" t="s">
        <v>420</v>
      </c>
      <c r="G41" s="55" t="s">
        <v>427</v>
      </c>
      <c r="H41" s="55" t="s">
        <v>411</v>
      </c>
      <c r="I41" s="66" t="s">
        <v>428</v>
      </c>
      <c r="J41" s="66" t="s">
        <v>428</v>
      </c>
      <c r="K41" s="55" t="s">
        <v>156</v>
      </c>
      <c r="L41" s="55" t="s">
        <v>119</v>
      </c>
      <c r="M41" s="55" t="s">
        <v>282</v>
      </c>
      <c r="N41" s="55" t="s">
        <v>429</v>
      </c>
      <c r="O41" s="55" t="s">
        <v>430</v>
      </c>
      <c r="P41" s="55" t="s">
        <v>251</v>
      </c>
      <c r="Q41" s="60" t="s">
        <v>104</v>
      </c>
      <c r="R41" s="55" t="s">
        <v>105</v>
      </c>
      <c r="S41" s="55" t="s">
        <v>415</v>
      </c>
      <c r="T41" s="55" t="s">
        <v>416</v>
      </c>
      <c r="U41" s="55">
        <v>6313961</v>
      </c>
      <c r="V41" s="55" t="s">
        <v>108</v>
      </c>
      <c r="W41" s="57">
        <v>5</v>
      </c>
      <c r="X41" s="57">
        <v>5</v>
      </c>
      <c r="Y41" s="66"/>
      <c r="Z41" s="66"/>
      <c r="AA41" s="66"/>
      <c r="AB41" s="57">
        <v>280</v>
      </c>
      <c r="AC41" s="66" t="s">
        <v>431</v>
      </c>
      <c r="AD41" s="55" t="s">
        <v>109</v>
      </c>
      <c r="AE41" s="55" t="s">
        <v>109</v>
      </c>
      <c r="AF41" s="55" t="s">
        <v>110</v>
      </c>
      <c r="AG41" s="55" t="s">
        <v>110</v>
      </c>
      <c r="AH41" s="55" t="s">
        <v>417</v>
      </c>
      <c r="AI41" s="55" t="s">
        <v>110</v>
      </c>
      <c r="AJ41" s="55" t="s">
        <v>264</v>
      </c>
    </row>
    <row r="42" s="11" customFormat="true" ht="194" customHeight="true" spans="1:36">
      <c r="A42" s="49">
        <v>33</v>
      </c>
      <c r="B42" s="50"/>
      <c r="C42" s="55" t="s">
        <v>432</v>
      </c>
      <c r="D42" s="55" t="s">
        <v>433</v>
      </c>
      <c r="E42" s="49" t="s">
        <v>93</v>
      </c>
      <c r="F42" s="49" t="s">
        <v>434</v>
      </c>
      <c r="G42" s="55" t="s">
        <v>435</v>
      </c>
      <c r="H42" s="55" t="s">
        <v>411</v>
      </c>
      <c r="I42" s="55" t="s">
        <v>436</v>
      </c>
      <c r="J42" s="55" t="s">
        <v>436</v>
      </c>
      <c r="K42" s="55" t="s">
        <v>156</v>
      </c>
      <c r="L42" s="55" t="s">
        <v>119</v>
      </c>
      <c r="M42" s="55" t="s">
        <v>282</v>
      </c>
      <c r="N42" s="55" t="s">
        <v>437</v>
      </c>
      <c r="O42" s="55" t="s">
        <v>438</v>
      </c>
      <c r="P42" s="55" t="s">
        <v>251</v>
      </c>
      <c r="Q42" s="60" t="s">
        <v>104</v>
      </c>
      <c r="R42" s="55" t="s">
        <v>105</v>
      </c>
      <c r="S42" s="55" t="s">
        <v>415</v>
      </c>
      <c r="T42" s="55" t="s">
        <v>416</v>
      </c>
      <c r="U42" s="55">
        <v>6313961</v>
      </c>
      <c r="V42" s="55" t="s">
        <v>108</v>
      </c>
      <c r="W42" s="57">
        <v>5</v>
      </c>
      <c r="X42" s="57">
        <v>5</v>
      </c>
      <c r="Y42" s="49"/>
      <c r="Z42" s="49"/>
      <c r="AA42" s="49"/>
      <c r="AB42" s="49">
        <v>120</v>
      </c>
      <c r="AC42" s="49">
        <v>45</v>
      </c>
      <c r="AD42" s="55" t="s">
        <v>109</v>
      </c>
      <c r="AE42" s="55" t="s">
        <v>109</v>
      </c>
      <c r="AF42" s="55" t="s">
        <v>110</v>
      </c>
      <c r="AG42" s="55" t="s">
        <v>110</v>
      </c>
      <c r="AH42" s="55" t="s">
        <v>417</v>
      </c>
      <c r="AI42" s="55" t="s">
        <v>110</v>
      </c>
      <c r="AJ42" s="55" t="s">
        <v>264</v>
      </c>
    </row>
    <row r="43" s="11" customFormat="true" ht="187" customHeight="true" spans="1:36">
      <c r="A43" s="49">
        <v>34</v>
      </c>
      <c r="B43" s="50"/>
      <c r="C43" s="55" t="s">
        <v>439</v>
      </c>
      <c r="D43" s="49" t="s">
        <v>440</v>
      </c>
      <c r="E43" s="55" t="s">
        <v>93</v>
      </c>
      <c r="F43" s="55" t="s">
        <v>441</v>
      </c>
      <c r="G43" s="54" t="s">
        <v>442</v>
      </c>
      <c r="H43" s="55" t="s">
        <v>411</v>
      </c>
      <c r="I43" s="55" t="s">
        <v>443</v>
      </c>
      <c r="J43" s="55" t="s">
        <v>443</v>
      </c>
      <c r="K43" s="55" t="s">
        <v>156</v>
      </c>
      <c r="L43" s="55" t="s">
        <v>119</v>
      </c>
      <c r="M43" s="55" t="s">
        <v>444</v>
      </c>
      <c r="N43" s="55" t="s">
        <v>445</v>
      </c>
      <c r="O43" s="55" t="s">
        <v>446</v>
      </c>
      <c r="P43" s="55" t="s">
        <v>251</v>
      </c>
      <c r="Q43" s="60" t="s">
        <v>104</v>
      </c>
      <c r="R43" s="55" t="s">
        <v>105</v>
      </c>
      <c r="S43" s="55" t="s">
        <v>415</v>
      </c>
      <c r="T43" s="55" t="s">
        <v>416</v>
      </c>
      <c r="U43" s="55">
        <v>6313961</v>
      </c>
      <c r="V43" s="55" t="s">
        <v>108</v>
      </c>
      <c r="W43" s="57">
        <v>10</v>
      </c>
      <c r="X43" s="57">
        <v>10</v>
      </c>
      <c r="Y43" s="49"/>
      <c r="Z43" s="49"/>
      <c r="AA43" s="49"/>
      <c r="AB43" s="49">
        <v>669</v>
      </c>
      <c r="AC43" s="49">
        <v>246</v>
      </c>
      <c r="AD43" s="55" t="s">
        <v>109</v>
      </c>
      <c r="AE43" s="55" t="s">
        <v>109</v>
      </c>
      <c r="AF43" s="55" t="s">
        <v>110</v>
      </c>
      <c r="AG43" s="55" t="s">
        <v>110</v>
      </c>
      <c r="AH43" s="55" t="s">
        <v>417</v>
      </c>
      <c r="AI43" s="55" t="s">
        <v>110</v>
      </c>
      <c r="AJ43" s="55" t="s">
        <v>264</v>
      </c>
    </row>
    <row r="44" s="11" customFormat="true" ht="139" customHeight="true" spans="1:36">
      <c r="A44" s="49">
        <v>35</v>
      </c>
      <c r="B44" s="50"/>
      <c r="C44" s="55" t="s">
        <v>447</v>
      </c>
      <c r="D44" s="55" t="s">
        <v>448</v>
      </c>
      <c r="E44" s="55" t="s">
        <v>93</v>
      </c>
      <c r="F44" s="55" t="s">
        <v>449</v>
      </c>
      <c r="G44" s="54" t="s">
        <v>450</v>
      </c>
      <c r="H44" s="55" t="s">
        <v>411</v>
      </c>
      <c r="I44" s="55" t="s">
        <v>451</v>
      </c>
      <c r="J44" s="55" t="s">
        <v>451</v>
      </c>
      <c r="K44" s="55" t="s">
        <v>156</v>
      </c>
      <c r="L44" s="55" t="s">
        <v>119</v>
      </c>
      <c r="M44" s="55" t="s">
        <v>452</v>
      </c>
      <c r="N44" s="55" t="s">
        <v>453</v>
      </c>
      <c r="O44" s="55" t="s">
        <v>454</v>
      </c>
      <c r="P44" s="55" t="s">
        <v>251</v>
      </c>
      <c r="Q44" s="60" t="s">
        <v>104</v>
      </c>
      <c r="R44" s="55" t="s">
        <v>105</v>
      </c>
      <c r="S44" s="55" t="s">
        <v>415</v>
      </c>
      <c r="T44" s="55" t="s">
        <v>416</v>
      </c>
      <c r="U44" s="55">
        <v>6313961</v>
      </c>
      <c r="V44" s="55" t="s">
        <v>108</v>
      </c>
      <c r="W44" s="57">
        <v>3</v>
      </c>
      <c r="X44" s="57">
        <v>3</v>
      </c>
      <c r="Y44" s="49"/>
      <c r="Z44" s="49"/>
      <c r="AA44" s="49"/>
      <c r="AB44" s="49">
        <v>90</v>
      </c>
      <c r="AC44" s="49">
        <v>32</v>
      </c>
      <c r="AD44" s="55" t="s">
        <v>109</v>
      </c>
      <c r="AE44" s="55" t="s">
        <v>109</v>
      </c>
      <c r="AF44" s="55" t="s">
        <v>110</v>
      </c>
      <c r="AG44" s="55" t="s">
        <v>110</v>
      </c>
      <c r="AH44" s="55" t="s">
        <v>417</v>
      </c>
      <c r="AI44" s="55" t="s">
        <v>110</v>
      </c>
      <c r="AJ44" s="55" t="s">
        <v>264</v>
      </c>
    </row>
    <row r="45" s="11" customFormat="true" ht="162" customHeight="true" spans="1:36">
      <c r="A45" s="49">
        <v>36</v>
      </c>
      <c r="B45" s="50"/>
      <c r="C45" s="55" t="s">
        <v>455</v>
      </c>
      <c r="D45" s="55" t="s">
        <v>456</v>
      </c>
      <c r="E45" s="55" t="s">
        <v>93</v>
      </c>
      <c r="F45" s="55" t="s">
        <v>457</v>
      </c>
      <c r="G45" s="55" t="s">
        <v>458</v>
      </c>
      <c r="H45" s="55" t="s">
        <v>411</v>
      </c>
      <c r="I45" s="55" t="s">
        <v>459</v>
      </c>
      <c r="J45" s="55" t="s">
        <v>459</v>
      </c>
      <c r="K45" s="55" t="s">
        <v>156</v>
      </c>
      <c r="L45" s="55" t="s">
        <v>119</v>
      </c>
      <c r="M45" s="55" t="s">
        <v>460</v>
      </c>
      <c r="N45" s="55" t="s">
        <v>461</v>
      </c>
      <c r="O45" s="55" t="s">
        <v>462</v>
      </c>
      <c r="P45" s="66" t="s">
        <v>251</v>
      </c>
      <c r="Q45" s="60" t="s">
        <v>104</v>
      </c>
      <c r="R45" s="55" t="s">
        <v>105</v>
      </c>
      <c r="S45" s="55" t="s">
        <v>415</v>
      </c>
      <c r="T45" s="55" t="s">
        <v>416</v>
      </c>
      <c r="U45" s="55">
        <v>6313961</v>
      </c>
      <c r="V45" s="55" t="s">
        <v>108</v>
      </c>
      <c r="W45" s="57">
        <v>2.5</v>
      </c>
      <c r="X45" s="57">
        <v>2.5</v>
      </c>
      <c r="Y45" s="66"/>
      <c r="Z45" s="66"/>
      <c r="AA45" s="66"/>
      <c r="AB45" s="57">
        <v>260</v>
      </c>
      <c r="AC45" s="66" t="s">
        <v>463</v>
      </c>
      <c r="AD45" s="66" t="s">
        <v>109</v>
      </c>
      <c r="AE45" s="66" t="s">
        <v>110</v>
      </c>
      <c r="AF45" s="66" t="s">
        <v>110</v>
      </c>
      <c r="AG45" s="66" t="s">
        <v>110</v>
      </c>
      <c r="AH45" s="55" t="s">
        <v>417</v>
      </c>
      <c r="AI45" s="55" t="s">
        <v>110</v>
      </c>
      <c r="AJ45" s="55" t="s">
        <v>264</v>
      </c>
    </row>
    <row r="46" s="11" customFormat="true" ht="200" customHeight="true" spans="1:36">
      <c r="A46" s="49">
        <v>37</v>
      </c>
      <c r="B46" s="50"/>
      <c r="C46" s="55" t="s">
        <v>464</v>
      </c>
      <c r="D46" s="55" t="s">
        <v>465</v>
      </c>
      <c r="E46" s="55" t="s">
        <v>93</v>
      </c>
      <c r="F46" s="55" t="s">
        <v>466</v>
      </c>
      <c r="G46" s="55" t="s">
        <v>467</v>
      </c>
      <c r="H46" s="55" t="s">
        <v>411</v>
      </c>
      <c r="I46" s="55" t="s">
        <v>468</v>
      </c>
      <c r="J46" s="55" t="s">
        <v>468</v>
      </c>
      <c r="K46" s="55" t="s">
        <v>156</v>
      </c>
      <c r="L46" s="55" t="s">
        <v>119</v>
      </c>
      <c r="M46" s="55" t="s">
        <v>282</v>
      </c>
      <c r="N46" s="55" t="s">
        <v>469</v>
      </c>
      <c r="O46" s="55" t="s">
        <v>470</v>
      </c>
      <c r="P46" s="55" t="s">
        <v>251</v>
      </c>
      <c r="Q46" s="60" t="s">
        <v>104</v>
      </c>
      <c r="R46" s="66" t="s">
        <v>105</v>
      </c>
      <c r="S46" s="55" t="s">
        <v>466</v>
      </c>
      <c r="T46" s="55" t="s">
        <v>416</v>
      </c>
      <c r="U46" s="55">
        <v>6313961</v>
      </c>
      <c r="V46" s="55" t="s">
        <v>108</v>
      </c>
      <c r="W46" s="57">
        <v>5</v>
      </c>
      <c r="X46" s="57">
        <v>5</v>
      </c>
      <c r="Y46" s="55"/>
      <c r="Z46" s="55"/>
      <c r="AA46" s="55"/>
      <c r="AB46" s="57">
        <v>150</v>
      </c>
      <c r="AC46" s="55" t="s">
        <v>471</v>
      </c>
      <c r="AD46" s="55" t="s">
        <v>109</v>
      </c>
      <c r="AE46" s="55" t="s">
        <v>109</v>
      </c>
      <c r="AF46" s="55" t="s">
        <v>110</v>
      </c>
      <c r="AG46" s="55" t="s">
        <v>110</v>
      </c>
      <c r="AH46" s="55" t="s">
        <v>417</v>
      </c>
      <c r="AI46" s="55" t="s">
        <v>110</v>
      </c>
      <c r="AJ46" s="55" t="s">
        <v>472</v>
      </c>
    </row>
    <row r="47" s="25" customFormat="true" ht="114" customHeight="true" spans="1:36">
      <c r="A47" s="49">
        <v>38</v>
      </c>
      <c r="B47" s="55"/>
      <c r="C47" s="55" t="s">
        <v>473</v>
      </c>
      <c r="D47" s="55" t="s">
        <v>474</v>
      </c>
      <c r="E47" s="55" t="s">
        <v>475</v>
      </c>
      <c r="F47" s="55" t="s">
        <v>476</v>
      </c>
      <c r="G47" s="54" t="s">
        <v>477</v>
      </c>
      <c r="H47" s="55" t="s">
        <v>478</v>
      </c>
      <c r="I47" s="55" t="s">
        <v>474</v>
      </c>
      <c r="J47" s="55" t="s">
        <v>479</v>
      </c>
      <c r="K47" s="55" t="s">
        <v>156</v>
      </c>
      <c r="L47" s="55" t="s">
        <v>119</v>
      </c>
      <c r="M47" s="55" t="s">
        <v>480</v>
      </c>
      <c r="N47" s="55" t="s">
        <v>481</v>
      </c>
      <c r="O47" s="55" t="s">
        <v>482</v>
      </c>
      <c r="P47" s="49" t="s">
        <v>103</v>
      </c>
      <c r="Q47" s="60" t="s">
        <v>104</v>
      </c>
      <c r="R47" s="55" t="s">
        <v>105</v>
      </c>
      <c r="S47" s="95" t="s">
        <v>483</v>
      </c>
      <c r="T47" s="92" t="s">
        <v>484</v>
      </c>
      <c r="U47" s="92">
        <v>6300205</v>
      </c>
      <c r="V47" s="105" t="s">
        <v>108</v>
      </c>
      <c r="W47" s="55">
        <v>14</v>
      </c>
      <c r="X47" s="55">
        <v>14</v>
      </c>
      <c r="Y47" s="55"/>
      <c r="Z47" s="55"/>
      <c r="AA47" s="55"/>
      <c r="AB47" s="55">
        <v>420</v>
      </c>
      <c r="AC47" s="55">
        <v>125</v>
      </c>
      <c r="AD47" s="55" t="s">
        <v>109</v>
      </c>
      <c r="AE47" s="55" t="s">
        <v>109</v>
      </c>
      <c r="AF47" s="55" t="s">
        <v>110</v>
      </c>
      <c r="AG47" s="55" t="s">
        <v>110</v>
      </c>
      <c r="AH47" s="55" t="s">
        <v>485</v>
      </c>
      <c r="AI47" s="55" t="s">
        <v>110</v>
      </c>
      <c r="AJ47" s="55" t="s">
        <v>486</v>
      </c>
    </row>
    <row r="48" s="25" customFormat="true" ht="114" customHeight="true" spans="1:36">
      <c r="A48" s="49">
        <v>39</v>
      </c>
      <c r="B48" s="55"/>
      <c r="C48" s="55" t="s">
        <v>487</v>
      </c>
      <c r="D48" s="55" t="s">
        <v>488</v>
      </c>
      <c r="E48" s="55" t="s">
        <v>93</v>
      </c>
      <c r="F48" s="55" t="s">
        <v>489</v>
      </c>
      <c r="G48" s="54" t="s">
        <v>490</v>
      </c>
      <c r="H48" s="55" t="s">
        <v>491</v>
      </c>
      <c r="I48" s="55" t="s">
        <v>492</v>
      </c>
      <c r="J48" s="55" t="s">
        <v>493</v>
      </c>
      <c r="K48" s="55" t="s">
        <v>156</v>
      </c>
      <c r="L48" s="55" t="s">
        <v>119</v>
      </c>
      <c r="M48" s="55" t="s">
        <v>494</v>
      </c>
      <c r="N48" s="55" t="s">
        <v>495</v>
      </c>
      <c r="O48" s="55" t="s">
        <v>496</v>
      </c>
      <c r="P48" s="49" t="s">
        <v>103</v>
      </c>
      <c r="Q48" s="60" t="s">
        <v>104</v>
      </c>
      <c r="R48" s="55" t="s">
        <v>105</v>
      </c>
      <c r="S48" s="95" t="s">
        <v>483</v>
      </c>
      <c r="T48" s="92" t="s">
        <v>484</v>
      </c>
      <c r="U48" s="92">
        <v>6300205</v>
      </c>
      <c r="V48" s="105" t="s">
        <v>108</v>
      </c>
      <c r="W48" s="55">
        <v>10</v>
      </c>
      <c r="X48" s="55">
        <v>10</v>
      </c>
      <c r="Y48" s="55"/>
      <c r="Z48" s="55"/>
      <c r="AA48" s="55"/>
      <c r="AB48" s="55">
        <v>52</v>
      </c>
      <c r="AC48" s="55">
        <v>52</v>
      </c>
      <c r="AD48" s="55" t="s">
        <v>109</v>
      </c>
      <c r="AE48" s="55" t="s">
        <v>109</v>
      </c>
      <c r="AF48" s="55" t="s">
        <v>110</v>
      </c>
      <c r="AG48" s="55" t="s">
        <v>110</v>
      </c>
      <c r="AH48" s="55" t="s">
        <v>485</v>
      </c>
      <c r="AI48" s="55" t="s">
        <v>110</v>
      </c>
      <c r="AJ48" s="55" t="s">
        <v>486</v>
      </c>
    </row>
    <row r="49" s="25" customFormat="true" ht="148.5" spans="1:36">
      <c r="A49" s="49">
        <v>40</v>
      </c>
      <c r="B49" s="55"/>
      <c r="C49" s="55" t="s">
        <v>497</v>
      </c>
      <c r="D49" s="55" t="s">
        <v>498</v>
      </c>
      <c r="E49" s="55" t="s">
        <v>499</v>
      </c>
      <c r="F49" s="55" t="s">
        <v>500</v>
      </c>
      <c r="G49" s="55" t="s">
        <v>501</v>
      </c>
      <c r="H49" s="55" t="s">
        <v>502</v>
      </c>
      <c r="I49" s="55" t="s">
        <v>503</v>
      </c>
      <c r="J49" s="55" t="s">
        <v>504</v>
      </c>
      <c r="K49" s="55" t="s">
        <v>156</v>
      </c>
      <c r="L49" s="55" t="s">
        <v>119</v>
      </c>
      <c r="M49" s="55" t="s">
        <v>205</v>
      </c>
      <c r="N49" s="55" t="s">
        <v>505</v>
      </c>
      <c r="O49" s="55" t="s">
        <v>506</v>
      </c>
      <c r="P49" s="49" t="s">
        <v>103</v>
      </c>
      <c r="Q49" s="60" t="s">
        <v>104</v>
      </c>
      <c r="R49" s="55" t="s">
        <v>105</v>
      </c>
      <c r="S49" s="95" t="s">
        <v>483</v>
      </c>
      <c r="T49" s="92" t="s">
        <v>484</v>
      </c>
      <c r="U49" s="92">
        <v>6300205</v>
      </c>
      <c r="V49" s="105" t="s">
        <v>108</v>
      </c>
      <c r="W49" s="55">
        <v>15</v>
      </c>
      <c r="X49" s="55">
        <v>15</v>
      </c>
      <c r="Y49" s="49"/>
      <c r="Z49" s="49"/>
      <c r="AA49" s="49"/>
      <c r="AB49" s="55">
        <v>451</v>
      </c>
      <c r="AC49" s="55">
        <v>103</v>
      </c>
      <c r="AD49" s="49" t="s">
        <v>109</v>
      </c>
      <c r="AE49" s="49" t="s">
        <v>109</v>
      </c>
      <c r="AF49" s="49" t="s">
        <v>110</v>
      </c>
      <c r="AG49" s="55" t="s">
        <v>110</v>
      </c>
      <c r="AH49" s="55" t="s">
        <v>149</v>
      </c>
      <c r="AI49" s="55" t="s">
        <v>110</v>
      </c>
      <c r="AJ49" s="55" t="s">
        <v>264</v>
      </c>
    </row>
    <row r="50" s="25" customFormat="true" ht="117" customHeight="true" spans="1:36">
      <c r="A50" s="49">
        <v>41</v>
      </c>
      <c r="B50" s="55"/>
      <c r="C50" s="55" t="s">
        <v>507</v>
      </c>
      <c r="D50" s="55" t="s">
        <v>508</v>
      </c>
      <c r="E50" s="49" t="s">
        <v>93</v>
      </c>
      <c r="F50" s="55" t="s">
        <v>509</v>
      </c>
      <c r="G50" s="54" t="s">
        <v>510</v>
      </c>
      <c r="H50" s="55" t="s">
        <v>511</v>
      </c>
      <c r="I50" s="55" t="s">
        <v>512</v>
      </c>
      <c r="J50" s="55" t="s">
        <v>513</v>
      </c>
      <c r="K50" s="55" t="s">
        <v>156</v>
      </c>
      <c r="L50" s="55" t="s">
        <v>119</v>
      </c>
      <c r="M50" s="49"/>
      <c r="N50" s="55" t="s">
        <v>514</v>
      </c>
      <c r="O50" s="55" t="s">
        <v>438</v>
      </c>
      <c r="P50" s="49" t="s">
        <v>103</v>
      </c>
      <c r="Q50" s="60" t="s">
        <v>104</v>
      </c>
      <c r="R50" s="55" t="s">
        <v>105</v>
      </c>
      <c r="S50" s="95" t="s">
        <v>483</v>
      </c>
      <c r="T50" s="92" t="s">
        <v>484</v>
      </c>
      <c r="U50" s="92">
        <v>6300205</v>
      </c>
      <c r="V50" s="105" t="s">
        <v>108</v>
      </c>
      <c r="W50" s="49">
        <v>4.5</v>
      </c>
      <c r="X50" s="49">
        <v>4.5</v>
      </c>
      <c r="Y50" s="49"/>
      <c r="Z50" s="49"/>
      <c r="AA50" s="49"/>
      <c r="AB50" s="49">
        <v>79</v>
      </c>
      <c r="AC50" s="49">
        <v>234</v>
      </c>
      <c r="AD50" s="49" t="s">
        <v>109</v>
      </c>
      <c r="AE50" s="49" t="s">
        <v>109</v>
      </c>
      <c r="AF50" s="49" t="s">
        <v>109</v>
      </c>
      <c r="AG50" s="55" t="s">
        <v>110</v>
      </c>
      <c r="AH50" s="55" t="s">
        <v>149</v>
      </c>
      <c r="AI50" s="55" t="s">
        <v>110</v>
      </c>
      <c r="AJ50" s="55" t="s">
        <v>264</v>
      </c>
    </row>
    <row r="51" s="25" customFormat="true" ht="117" customHeight="true" spans="1:36">
      <c r="A51" s="49">
        <v>42</v>
      </c>
      <c r="B51" s="67"/>
      <c r="C51" s="64" t="s">
        <v>515</v>
      </c>
      <c r="D51" s="64" t="s">
        <v>516</v>
      </c>
      <c r="E51" s="64" t="s">
        <v>93</v>
      </c>
      <c r="F51" s="64" t="s">
        <v>517</v>
      </c>
      <c r="G51" s="80" t="s">
        <v>518</v>
      </c>
      <c r="H51" s="64" t="s">
        <v>519</v>
      </c>
      <c r="I51" s="64" t="s">
        <v>516</v>
      </c>
      <c r="J51" s="64" t="s">
        <v>520</v>
      </c>
      <c r="K51" s="64" t="s">
        <v>156</v>
      </c>
      <c r="L51" s="64" t="s">
        <v>119</v>
      </c>
      <c r="M51" s="64" t="s">
        <v>521</v>
      </c>
      <c r="N51" s="64" t="s">
        <v>521</v>
      </c>
      <c r="O51" s="64" t="s">
        <v>521</v>
      </c>
      <c r="P51" s="64" t="s">
        <v>123</v>
      </c>
      <c r="Q51" s="60" t="s">
        <v>104</v>
      </c>
      <c r="R51" s="55" t="s">
        <v>105</v>
      </c>
      <c r="S51" s="64" t="s">
        <v>517</v>
      </c>
      <c r="T51" s="92" t="s">
        <v>484</v>
      </c>
      <c r="U51" s="92">
        <v>6300205</v>
      </c>
      <c r="V51" s="65" t="s">
        <v>108</v>
      </c>
      <c r="W51" s="64">
        <v>4</v>
      </c>
      <c r="X51" s="64">
        <v>4</v>
      </c>
      <c r="Y51" s="64"/>
      <c r="Z51" s="64"/>
      <c r="AA51" s="64"/>
      <c r="AB51" s="64">
        <v>73</v>
      </c>
      <c r="AC51" s="64">
        <v>52</v>
      </c>
      <c r="AD51" s="64" t="s">
        <v>109</v>
      </c>
      <c r="AE51" s="64" t="s">
        <v>109</v>
      </c>
      <c r="AF51" s="64" t="s">
        <v>109</v>
      </c>
      <c r="AG51" s="64" t="s">
        <v>110</v>
      </c>
      <c r="AH51" s="64" t="s">
        <v>522</v>
      </c>
      <c r="AI51" s="64" t="s">
        <v>110</v>
      </c>
      <c r="AJ51" s="64" t="s">
        <v>522</v>
      </c>
    </row>
    <row r="52" s="12" customFormat="true" ht="117" customHeight="true" spans="1:36">
      <c r="A52" s="49">
        <v>43</v>
      </c>
      <c r="B52" s="54"/>
      <c r="C52" s="55" t="s">
        <v>523</v>
      </c>
      <c r="D52" s="55" t="s">
        <v>524</v>
      </c>
      <c r="E52" s="49" t="s">
        <v>93</v>
      </c>
      <c r="F52" s="55" t="s">
        <v>525</v>
      </c>
      <c r="G52" s="54" t="s">
        <v>526</v>
      </c>
      <c r="H52" s="55" t="s">
        <v>527</v>
      </c>
      <c r="I52" s="55" t="s">
        <v>528</v>
      </c>
      <c r="J52" s="55" t="s">
        <v>529</v>
      </c>
      <c r="K52" s="55" t="s">
        <v>403</v>
      </c>
      <c r="L52" s="55" t="s">
        <v>119</v>
      </c>
      <c r="M52" s="55" t="s">
        <v>530</v>
      </c>
      <c r="N52" s="55" t="s">
        <v>531</v>
      </c>
      <c r="O52" s="55" t="s">
        <v>532</v>
      </c>
      <c r="P52" s="49" t="s">
        <v>533</v>
      </c>
      <c r="Q52" s="60" t="s">
        <v>104</v>
      </c>
      <c r="R52" s="55" t="s">
        <v>105</v>
      </c>
      <c r="S52" s="55" t="s">
        <v>534</v>
      </c>
      <c r="T52" s="49" t="s">
        <v>535</v>
      </c>
      <c r="U52" s="49">
        <v>6388001</v>
      </c>
      <c r="V52" s="55" t="s">
        <v>108</v>
      </c>
      <c r="W52" s="106">
        <v>80</v>
      </c>
      <c r="X52" s="106">
        <v>80</v>
      </c>
      <c r="Y52" s="49"/>
      <c r="Z52" s="49"/>
      <c r="AA52" s="49"/>
      <c r="AB52" s="49">
        <v>1800</v>
      </c>
      <c r="AC52" s="49">
        <v>530</v>
      </c>
      <c r="AD52" s="49" t="s">
        <v>109</v>
      </c>
      <c r="AE52" s="49" t="s">
        <v>109</v>
      </c>
      <c r="AF52" s="49" t="s">
        <v>109</v>
      </c>
      <c r="AG52" s="49" t="s">
        <v>110</v>
      </c>
      <c r="AH52" s="55" t="s">
        <v>149</v>
      </c>
      <c r="AI52" s="55" t="s">
        <v>110</v>
      </c>
      <c r="AJ52" s="55" t="s">
        <v>264</v>
      </c>
    </row>
    <row r="53" s="11" customFormat="true" ht="117" customHeight="true" spans="1:36">
      <c r="A53" s="49">
        <v>44</v>
      </c>
      <c r="B53" s="50"/>
      <c r="C53" s="54" t="s">
        <v>536</v>
      </c>
      <c r="D53" s="55" t="s">
        <v>537</v>
      </c>
      <c r="E53" s="54" t="s">
        <v>93</v>
      </c>
      <c r="F53" s="55" t="s">
        <v>538</v>
      </c>
      <c r="G53" s="54" t="s">
        <v>539</v>
      </c>
      <c r="H53" s="54" t="s">
        <v>540</v>
      </c>
      <c r="I53" s="55" t="s">
        <v>537</v>
      </c>
      <c r="J53" s="54" t="s">
        <v>537</v>
      </c>
      <c r="K53" s="54" t="s">
        <v>156</v>
      </c>
      <c r="L53" s="54" t="s">
        <v>119</v>
      </c>
      <c r="M53" s="54" t="s">
        <v>249</v>
      </c>
      <c r="N53" s="54" t="s">
        <v>541</v>
      </c>
      <c r="O53" s="54" t="s">
        <v>542</v>
      </c>
      <c r="P53" s="54" t="s">
        <v>123</v>
      </c>
      <c r="Q53" s="60" t="s">
        <v>104</v>
      </c>
      <c r="R53" s="55" t="s">
        <v>105</v>
      </c>
      <c r="S53" s="55" t="s">
        <v>534</v>
      </c>
      <c r="T53" s="49" t="s">
        <v>535</v>
      </c>
      <c r="U53" s="49">
        <v>6388001</v>
      </c>
      <c r="V53" s="55" t="s">
        <v>108</v>
      </c>
      <c r="W53" s="107">
        <v>5</v>
      </c>
      <c r="X53" s="107">
        <v>5</v>
      </c>
      <c r="Y53" s="55"/>
      <c r="Z53" s="55"/>
      <c r="AA53" s="55"/>
      <c r="AB53" s="55">
        <v>600</v>
      </c>
      <c r="AC53" s="55">
        <v>100</v>
      </c>
      <c r="AD53" s="54" t="s">
        <v>109</v>
      </c>
      <c r="AE53" s="54" t="s">
        <v>109</v>
      </c>
      <c r="AF53" s="54" t="s">
        <v>109</v>
      </c>
      <c r="AG53" s="55" t="s">
        <v>110</v>
      </c>
      <c r="AH53" s="55" t="s">
        <v>149</v>
      </c>
      <c r="AI53" s="55" t="s">
        <v>110</v>
      </c>
      <c r="AJ53" s="54" t="s">
        <v>264</v>
      </c>
    </row>
    <row r="54" s="26" customFormat="true" ht="256.5" spans="1:36">
      <c r="A54" s="49">
        <v>45</v>
      </c>
      <c r="B54" s="50"/>
      <c r="C54" s="68" t="s">
        <v>543</v>
      </c>
      <c r="D54" s="66" t="s">
        <v>544</v>
      </c>
      <c r="E54" s="68" t="s">
        <v>93</v>
      </c>
      <c r="F54" s="68" t="s">
        <v>545</v>
      </c>
      <c r="G54" s="68" t="s">
        <v>546</v>
      </c>
      <c r="H54" s="68" t="s">
        <v>547</v>
      </c>
      <c r="I54" s="68" t="s">
        <v>548</v>
      </c>
      <c r="J54" s="68" t="s">
        <v>548</v>
      </c>
      <c r="K54" s="68" t="s">
        <v>156</v>
      </c>
      <c r="L54" s="68" t="s">
        <v>119</v>
      </c>
      <c r="M54" s="68" t="s">
        <v>549</v>
      </c>
      <c r="N54" s="68" t="s">
        <v>550</v>
      </c>
      <c r="O54" s="68" t="s">
        <v>551</v>
      </c>
      <c r="P54" s="68" t="s">
        <v>552</v>
      </c>
      <c r="Q54" s="68" t="s">
        <v>104</v>
      </c>
      <c r="R54" s="68" t="s">
        <v>105</v>
      </c>
      <c r="S54" s="68" t="s">
        <v>553</v>
      </c>
      <c r="T54" s="68" t="s">
        <v>554</v>
      </c>
      <c r="U54" s="68">
        <v>6368269</v>
      </c>
      <c r="V54" s="68" t="s">
        <v>108</v>
      </c>
      <c r="W54" s="68" t="s">
        <v>555</v>
      </c>
      <c r="X54" s="68" t="s">
        <v>555</v>
      </c>
      <c r="Y54" s="68"/>
      <c r="Z54" s="68"/>
      <c r="AA54" s="68"/>
      <c r="AB54" s="68">
        <v>750</v>
      </c>
      <c r="AC54" s="68">
        <v>300</v>
      </c>
      <c r="AD54" s="68" t="s">
        <v>109</v>
      </c>
      <c r="AE54" s="68" t="s">
        <v>109</v>
      </c>
      <c r="AF54" s="68" t="s">
        <v>109</v>
      </c>
      <c r="AG54" s="68" t="s">
        <v>110</v>
      </c>
      <c r="AH54" s="68" t="s">
        <v>556</v>
      </c>
      <c r="AI54" s="68" t="s">
        <v>110</v>
      </c>
      <c r="AJ54" s="68" t="s">
        <v>264</v>
      </c>
    </row>
    <row r="55" s="11" customFormat="true" ht="136" customHeight="true" spans="1:36">
      <c r="A55" s="49">
        <v>46</v>
      </c>
      <c r="B55" s="54"/>
      <c r="C55" s="55" t="s">
        <v>557</v>
      </c>
      <c r="D55" s="55" t="s">
        <v>558</v>
      </c>
      <c r="E55" s="55" t="s">
        <v>93</v>
      </c>
      <c r="F55" s="55" t="s">
        <v>559</v>
      </c>
      <c r="G55" s="54" t="s">
        <v>560</v>
      </c>
      <c r="H55" s="55" t="s">
        <v>561</v>
      </c>
      <c r="I55" s="55" t="s">
        <v>562</v>
      </c>
      <c r="J55" s="55" t="s">
        <v>562</v>
      </c>
      <c r="K55" s="86" t="s">
        <v>99</v>
      </c>
      <c r="L55" s="55" t="s">
        <v>563</v>
      </c>
      <c r="M55" s="55" t="s">
        <v>564</v>
      </c>
      <c r="N55" s="55" t="s">
        <v>561</v>
      </c>
      <c r="O55" s="55" t="s">
        <v>565</v>
      </c>
      <c r="P55" s="55" t="s">
        <v>566</v>
      </c>
      <c r="Q55" s="60" t="s">
        <v>104</v>
      </c>
      <c r="R55" s="55" t="s">
        <v>105</v>
      </c>
      <c r="S55" s="55" t="s">
        <v>567</v>
      </c>
      <c r="T55" s="55" t="s">
        <v>568</v>
      </c>
      <c r="U55" s="55">
        <v>6461306</v>
      </c>
      <c r="V55" s="108" t="s">
        <v>108</v>
      </c>
      <c r="W55" s="55">
        <v>100</v>
      </c>
      <c r="X55" s="55"/>
      <c r="Y55" s="55"/>
      <c r="Z55" s="55">
        <v>100</v>
      </c>
      <c r="AA55" s="55"/>
      <c r="AB55" s="55">
        <v>150</v>
      </c>
      <c r="AC55" s="55">
        <v>25</v>
      </c>
      <c r="AD55" s="55" t="s">
        <v>109</v>
      </c>
      <c r="AE55" s="55" t="s">
        <v>109</v>
      </c>
      <c r="AF55" s="55" t="s">
        <v>110</v>
      </c>
      <c r="AG55" s="55" t="s">
        <v>109</v>
      </c>
      <c r="AH55" s="55"/>
      <c r="AI55" s="55" t="s">
        <v>109</v>
      </c>
      <c r="AJ55" s="55"/>
    </row>
    <row r="56" s="11" customFormat="true" ht="112" customHeight="true" spans="1:36">
      <c r="A56" s="49">
        <v>47</v>
      </c>
      <c r="B56" s="54"/>
      <c r="C56" s="66" t="s">
        <v>569</v>
      </c>
      <c r="D56" s="55" t="s">
        <v>570</v>
      </c>
      <c r="E56" s="55" t="s">
        <v>499</v>
      </c>
      <c r="F56" s="55" t="s">
        <v>559</v>
      </c>
      <c r="G56" s="81" t="s">
        <v>571</v>
      </c>
      <c r="H56" s="55" t="s">
        <v>572</v>
      </c>
      <c r="I56" s="55" t="s">
        <v>573</v>
      </c>
      <c r="J56" s="55" t="s">
        <v>573</v>
      </c>
      <c r="K56" s="86" t="s">
        <v>99</v>
      </c>
      <c r="L56" s="55" t="s">
        <v>563</v>
      </c>
      <c r="M56" s="55" t="s">
        <v>574</v>
      </c>
      <c r="N56" s="57" t="s">
        <v>572</v>
      </c>
      <c r="O56" s="55" t="s">
        <v>572</v>
      </c>
      <c r="P56" s="55" t="s">
        <v>103</v>
      </c>
      <c r="Q56" s="60" t="s">
        <v>104</v>
      </c>
      <c r="R56" s="55" t="s">
        <v>105</v>
      </c>
      <c r="S56" s="55" t="s">
        <v>567</v>
      </c>
      <c r="T56" s="55" t="s">
        <v>568</v>
      </c>
      <c r="U56" s="55">
        <v>6461306</v>
      </c>
      <c r="V56" s="108" t="s">
        <v>108</v>
      </c>
      <c r="W56" s="55">
        <v>300</v>
      </c>
      <c r="X56" s="55"/>
      <c r="Y56" s="55"/>
      <c r="Z56" s="55">
        <v>300</v>
      </c>
      <c r="AA56" s="55"/>
      <c r="AB56" s="55">
        <v>90</v>
      </c>
      <c r="AC56" s="55">
        <v>20</v>
      </c>
      <c r="AD56" s="55" t="s">
        <v>109</v>
      </c>
      <c r="AE56" s="55" t="s">
        <v>109</v>
      </c>
      <c r="AF56" s="55" t="s">
        <v>110</v>
      </c>
      <c r="AG56" s="55" t="s">
        <v>109</v>
      </c>
      <c r="AH56" s="55"/>
      <c r="AI56" s="55" t="s">
        <v>109</v>
      </c>
      <c r="AJ56" s="55"/>
    </row>
    <row r="57" s="12" customFormat="true" ht="112" customHeight="true" spans="1:36">
      <c r="A57" s="49">
        <v>48</v>
      </c>
      <c r="B57" s="54"/>
      <c r="C57" s="55" t="s">
        <v>575</v>
      </c>
      <c r="D57" s="55" t="s">
        <v>576</v>
      </c>
      <c r="E57" s="55" t="s">
        <v>93</v>
      </c>
      <c r="F57" s="55" t="s">
        <v>577</v>
      </c>
      <c r="G57" s="54" t="s">
        <v>578</v>
      </c>
      <c r="H57" s="55" t="s">
        <v>579</v>
      </c>
      <c r="I57" s="55" t="s">
        <v>580</v>
      </c>
      <c r="J57" s="55" t="s">
        <v>581</v>
      </c>
      <c r="K57" s="86" t="s">
        <v>99</v>
      </c>
      <c r="L57" s="55" t="s">
        <v>563</v>
      </c>
      <c r="M57" s="55" t="s">
        <v>582</v>
      </c>
      <c r="N57" s="55" t="s">
        <v>579</v>
      </c>
      <c r="O57" s="55" t="s">
        <v>579</v>
      </c>
      <c r="P57" s="55" t="s">
        <v>123</v>
      </c>
      <c r="Q57" s="60" t="s">
        <v>104</v>
      </c>
      <c r="R57" s="55" t="s">
        <v>105</v>
      </c>
      <c r="S57" s="55" t="s">
        <v>567</v>
      </c>
      <c r="T57" s="55" t="s">
        <v>568</v>
      </c>
      <c r="U57" s="55">
        <v>6461306</v>
      </c>
      <c r="V57" s="108" t="s">
        <v>108</v>
      </c>
      <c r="W57" s="55">
        <v>25.6</v>
      </c>
      <c r="X57" s="55">
        <v>25.6</v>
      </c>
      <c r="Y57" s="102"/>
      <c r="Z57" s="55"/>
      <c r="AA57" s="55"/>
      <c r="AB57" s="55">
        <v>107</v>
      </c>
      <c r="AC57" s="55">
        <v>107</v>
      </c>
      <c r="AD57" s="55" t="s">
        <v>109</v>
      </c>
      <c r="AE57" s="55" t="s">
        <v>109</v>
      </c>
      <c r="AF57" s="55" t="s">
        <v>110</v>
      </c>
      <c r="AG57" s="55" t="s">
        <v>110</v>
      </c>
      <c r="AH57" s="55" t="s">
        <v>583</v>
      </c>
      <c r="AI57" s="55" t="s">
        <v>110</v>
      </c>
      <c r="AJ57" s="55" t="s">
        <v>264</v>
      </c>
    </row>
    <row r="58" s="12" customFormat="true" ht="128" customHeight="true" spans="1:36">
      <c r="A58" s="49">
        <v>49</v>
      </c>
      <c r="B58" s="54"/>
      <c r="C58" s="55" t="s">
        <v>584</v>
      </c>
      <c r="D58" s="55" t="s">
        <v>585</v>
      </c>
      <c r="E58" s="55" t="s">
        <v>93</v>
      </c>
      <c r="F58" s="55" t="s">
        <v>586</v>
      </c>
      <c r="G58" s="54" t="s">
        <v>587</v>
      </c>
      <c r="H58" s="55" t="s">
        <v>588</v>
      </c>
      <c r="I58" s="55" t="s">
        <v>589</v>
      </c>
      <c r="J58" s="55" t="s">
        <v>589</v>
      </c>
      <c r="K58" s="55" t="s">
        <v>156</v>
      </c>
      <c r="L58" s="55" t="s">
        <v>119</v>
      </c>
      <c r="M58" s="55" t="s">
        <v>590</v>
      </c>
      <c r="N58" s="55" t="s">
        <v>588</v>
      </c>
      <c r="O58" s="55" t="s">
        <v>588</v>
      </c>
      <c r="P58" s="55" t="s">
        <v>103</v>
      </c>
      <c r="Q58" s="60" t="s">
        <v>104</v>
      </c>
      <c r="R58" s="55" t="s">
        <v>105</v>
      </c>
      <c r="S58" s="55" t="s">
        <v>567</v>
      </c>
      <c r="T58" s="55" t="s">
        <v>568</v>
      </c>
      <c r="U58" s="55">
        <v>6461306</v>
      </c>
      <c r="V58" s="55" t="s">
        <v>108</v>
      </c>
      <c r="W58" s="55">
        <v>32</v>
      </c>
      <c r="X58" s="55">
        <v>32</v>
      </c>
      <c r="Y58" s="55"/>
      <c r="Z58" s="55"/>
      <c r="AA58" s="55"/>
      <c r="AB58" s="55">
        <v>150</v>
      </c>
      <c r="AC58" s="55">
        <v>50</v>
      </c>
      <c r="AD58" s="55" t="s">
        <v>109</v>
      </c>
      <c r="AE58" s="55" t="s">
        <v>109</v>
      </c>
      <c r="AF58" s="55" t="s">
        <v>109</v>
      </c>
      <c r="AG58" s="55" t="s">
        <v>110</v>
      </c>
      <c r="AH58" s="55" t="s">
        <v>583</v>
      </c>
      <c r="AI58" s="55" t="s">
        <v>110</v>
      </c>
      <c r="AJ58" s="55" t="s">
        <v>182</v>
      </c>
    </row>
    <row r="59" s="12" customFormat="true" ht="176" customHeight="true" spans="1:36">
      <c r="A59" s="49">
        <v>50</v>
      </c>
      <c r="B59" s="54"/>
      <c r="C59" s="55" t="s">
        <v>591</v>
      </c>
      <c r="D59" s="55" t="s">
        <v>592</v>
      </c>
      <c r="E59" s="49" t="s">
        <v>93</v>
      </c>
      <c r="F59" s="55" t="s">
        <v>593</v>
      </c>
      <c r="G59" s="55" t="s">
        <v>594</v>
      </c>
      <c r="H59" s="55" t="s">
        <v>595</v>
      </c>
      <c r="I59" s="55" t="s">
        <v>592</v>
      </c>
      <c r="J59" s="55" t="s">
        <v>596</v>
      </c>
      <c r="K59" s="87" t="s">
        <v>597</v>
      </c>
      <c r="L59" s="56" t="s">
        <v>598</v>
      </c>
      <c r="M59" s="49">
        <v>10</v>
      </c>
      <c r="N59" s="89" t="s">
        <v>599</v>
      </c>
      <c r="O59" s="89" t="s">
        <v>600</v>
      </c>
      <c r="P59" s="56" t="s">
        <v>103</v>
      </c>
      <c r="Q59" s="60" t="s">
        <v>104</v>
      </c>
      <c r="R59" s="55" t="s">
        <v>105</v>
      </c>
      <c r="S59" s="55" t="s">
        <v>593</v>
      </c>
      <c r="T59" s="89" t="s">
        <v>601</v>
      </c>
      <c r="U59" s="57">
        <v>6311005</v>
      </c>
      <c r="V59" s="66" t="s">
        <v>108</v>
      </c>
      <c r="W59" s="49">
        <v>10</v>
      </c>
      <c r="X59" s="49">
        <v>10</v>
      </c>
      <c r="Y59" s="49"/>
      <c r="Z59" s="49"/>
      <c r="AA59" s="49"/>
      <c r="AB59" s="49">
        <v>403</v>
      </c>
      <c r="AC59" s="49">
        <v>164</v>
      </c>
      <c r="AD59" s="55" t="s">
        <v>109</v>
      </c>
      <c r="AE59" s="55" t="s">
        <v>109</v>
      </c>
      <c r="AF59" s="55" t="s">
        <v>110</v>
      </c>
      <c r="AG59" s="55" t="s">
        <v>109</v>
      </c>
      <c r="AH59" s="55"/>
      <c r="AI59" s="55" t="s">
        <v>110</v>
      </c>
      <c r="AJ59" s="56" t="s">
        <v>602</v>
      </c>
    </row>
    <row r="60" s="12" customFormat="true" ht="115" customHeight="true" spans="1:36">
      <c r="A60" s="49">
        <v>51</v>
      </c>
      <c r="B60" s="54"/>
      <c r="C60" s="56" t="s">
        <v>603</v>
      </c>
      <c r="D60" s="56" t="s">
        <v>604</v>
      </c>
      <c r="E60" s="56" t="s">
        <v>475</v>
      </c>
      <c r="F60" s="56" t="s">
        <v>605</v>
      </c>
      <c r="G60" s="56" t="s">
        <v>606</v>
      </c>
      <c r="H60" s="56" t="s">
        <v>607</v>
      </c>
      <c r="I60" s="56" t="s">
        <v>608</v>
      </c>
      <c r="J60" s="56" t="s">
        <v>608</v>
      </c>
      <c r="K60" s="87" t="s">
        <v>597</v>
      </c>
      <c r="L60" s="56" t="s">
        <v>598</v>
      </c>
      <c r="M60" s="56" t="s">
        <v>609</v>
      </c>
      <c r="N60" s="89" t="s">
        <v>599</v>
      </c>
      <c r="O60" s="89" t="s">
        <v>600</v>
      </c>
      <c r="P60" s="56" t="s">
        <v>103</v>
      </c>
      <c r="Q60" s="60" t="s">
        <v>104</v>
      </c>
      <c r="R60" s="55" t="s">
        <v>105</v>
      </c>
      <c r="S60" s="56" t="s">
        <v>610</v>
      </c>
      <c r="T60" s="89" t="s">
        <v>601</v>
      </c>
      <c r="U60" s="57">
        <v>6311005</v>
      </c>
      <c r="V60" s="66" t="s">
        <v>108</v>
      </c>
      <c r="W60" s="56">
        <v>14</v>
      </c>
      <c r="X60" s="56">
        <v>14</v>
      </c>
      <c r="Y60" s="56"/>
      <c r="Z60" s="56"/>
      <c r="AA60" s="56"/>
      <c r="AB60" s="56">
        <v>271</v>
      </c>
      <c r="AC60" s="56">
        <v>139</v>
      </c>
      <c r="AD60" s="56" t="s">
        <v>109</v>
      </c>
      <c r="AE60" s="56" t="s">
        <v>109</v>
      </c>
      <c r="AF60" s="56" t="s">
        <v>110</v>
      </c>
      <c r="AG60" s="56" t="s">
        <v>110</v>
      </c>
      <c r="AH60" s="56"/>
      <c r="AI60" s="56" t="s">
        <v>109</v>
      </c>
      <c r="AJ60" s="56"/>
    </row>
    <row r="61" s="12" customFormat="true" ht="161" customHeight="true" spans="1:36">
      <c r="A61" s="49">
        <v>52</v>
      </c>
      <c r="B61" s="54"/>
      <c r="C61" s="56" t="s">
        <v>611</v>
      </c>
      <c r="D61" s="56" t="s">
        <v>612</v>
      </c>
      <c r="E61" s="56" t="s">
        <v>93</v>
      </c>
      <c r="F61" s="56" t="s">
        <v>613</v>
      </c>
      <c r="G61" s="56" t="s">
        <v>614</v>
      </c>
      <c r="H61" s="56" t="s">
        <v>615</v>
      </c>
      <c r="I61" s="56" t="s">
        <v>616</v>
      </c>
      <c r="J61" s="56" t="s">
        <v>617</v>
      </c>
      <c r="K61" s="87" t="s">
        <v>597</v>
      </c>
      <c r="L61" s="56" t="s">
        <v>598</v>
      </c>
      <c r="M61" s="56">
        <v>7.5</v>
      </c>
      <c r="N61" s="89" t="s">
        <v>599</v>
      </c>
      <c r="O61" s="89" t="s">
        <v>600</v>
      </c>
      <c r="P61" s="56" t="s">
        <v>103</v>
      </c>
      <c r="Q61" s="60" t="s">
        <v>104</v>
      </c>
      <c r="R61" s="55" t="s">
        <v>105</v>
      </c>
      <c r="S61" s="56" t="s">
        <v>613</v>
      </c>
      <c r="T61" s="89" t="s">
        <v>601</v>
      </c>
      <c r="U61" s="57">
        <v>6311005</v>
      </c>
      <c r="V61" s="66" t="s">
        <v>108</v>
      </c>
      <c r="W61" s="56">
        <v>7.5</v>
      </c>
      <c r="X61" s="56">
        <v>7.5</v>
      </c>
      <c r="Y61" s="56"/>
      <c r="Z61" s="56"/>
      <c r="AA61" s="56"/>
      <c r="AB61" s="56">
        <v>325</v>
      </c>
      <c r="AC61" s="56">
        <v>103</v>
      </c>
      <c r="AD61" s="56" t="s">
        <v>109</v>
      </c>
      <c r="AE61" s="56" t="s">
        <v>109</v>
      </c>
      <c r="AF61" s="56" t="s">
        <v>109</v>
      </c>
      <c r="AG61" s="56" t="s">
        <v>109</v>
      </c>
      <c r="AH61" s="56"/>
      <c r="AI61" s="56" t="s">
        <v>110</v>
      </c>
      <c r="AJ61" s="56" t="s">
        <v>602</v>
      </c>
    </row>
    <row r="62" s="12" customFormat="true" ht="162" customHeight="true" spans="1:36">
      <c r="A62" s="49">
        <v>53</v>
      </c>
      <c r="B62" s="54"/>
      <c r="C62" s="56" t="s">
        <v>618</v>
      </c>
      <c r="D62" s="56" t="s">
        <v>619</v>
      </c>
      <c r="E62" s="56" t="s">
        <v>93</v>
      </c>
      <c r="F62" s="56" t="s">
        <v>620</v>
      </c>
      <c r="G62" s="56" t="s">
        <v>621</v>
      </c>
      <c r="H62" s="56" t="s">
        <v>622</v>
      </c>
      <c r="I62" s="56" t="s">
        <v>619</v>
      </c>
      <c r="J62" s="56" t="s">
        <v>619</v>
      </c>
      <c r="K62" s="87" t="s">
        <v>597</v>
      </c>
      <c r="L62" s="56" t="s">
        <v>598</v>
      </c>
      <c r="M62" s="56">
        <v>75</v>
      </c>
      <c r="N62" s="89" t="s">
        <v>599</v>
      </c>
      <c r="O62" s="89" t="s">
        <v>600</v>
      </c>
      <c r="P62" s="56" t="s">
        <v>103</v>
      </c>
      <c r="Q62" s="60" t="s">
        <v>104</v>
      </c>
      <c r="R62" s="55" t="s">
        <v>105</v>
      </c>
      <c r="S62" s="56" t="s">
        <v>620</v>
      </c>
      <c r="T62" s="89" t="s">
        <v>601</v>
      </c>
      <c r="U62" s="57">
        <v>6311005</v>
      </c>
      <c r="V62" s="66" t="s">
        <v>108</v>
      </c>
      <c r="W62" s="56">
        <v>75</v>
      </c>
      <c r="X62" s="56">
        <v>75</v>
      </c>
      <c r="Y62" s="56"/>
      <c r="Z62" s="56"/>
      <c r="AA62" s="56"/>
      <c r="AB62" s="56">
        <v>163</v>
      </c>
      <c r="AC62" s="56">
        <v>24</v>
      </c>
      <c r="AD62" s="56" t="s">
        <v>109</v>
      </c>
      <c r="AE62" s="56" t="s">
        <v>109</v>
      </c>
      <c r="AF62" s="56" t="s">
        <v>110</v>
      </c>
      <c r="AG62" s="56" t="s">
        <v>109</v>
      </c>
      <c r="AH62" s="56"/>
      <c r="AI62" s="56" t="s">
        <v>110</v>
      </c>
      <c r="AJ62" s="56" t="s">
        <v>623</v>
      </c>
    </row>
    <row r="63" s="12" customFormat="true" ht="177" customHeight="true" spans="1:36">
      <c r="A63" s="49">
        <v>54</v>
      </c>
      <c r="B63" s="54"/>
      <c r="C63" s="56" t="s">
        <v>624</v>
      </c>
      <c r="D63" s="56" t="s">
        <v>625</v>
      </c>
      <c r="E63" s="56" t="s">
        <v>93</v>
      </c>
      <c r="F63" s="56" t="s">
        <v>626</v>
      </c>
      <c r="G63" s="56" t="s">
        <v>627</v>
      </c>
      <c r="H63" s="56" t="s">
        <v>628</v>
      </c>
      <c r="I63" s="56" t="s">
        <v>625</v>
      </c>
      <c r="J63" s="56" t="s">
        <v>625</v>
      </c>
      <c r="K63" s="86">
        <v>1</v>
      </c>
      <c r="L63" s="56" t="s">
        <v>598</v>
      </c>
      <c r="M63" s="56">
        <v>10</v>
      </c>
      <c r="N63" s="89" t="s">
        <v>599</v>
      </c>
      <c r="O63" s="89" t="s">
        <v>600</v>
      </c>
      <c r="P63" s="56" t="s">
        <v>103</v>
      </c>
      <c r="Q63" s="60" t="s">
        <v>104</v>
      </c>
      <c r="R63" s="55" t="s">
        <v>105</v>
      </c>
      <c r="S63" s="56" t="s">
        <v>626</v>
      </c>
      <c r="T63" s="89" t="s">
        <v>601</v>
      </c>
      <c r="U63" s="57">
        <v>6311005</v>
      </c>
      <c r="V63" s="66" t="s">
        <v>108</v>
      </c>
      <c r="W63" s="56">
        <v>10</v>
      </c>
      <c r="X63" s="56">
        <v>10</v>
      </c>
      <c r="Y63" s="56"/>
      <c r="Z63" s="56"/>
      <c r="AA63" s="56"/>
      <c r="AB63" s="56">
        <v>203</v>
      </c>
      <c r="AC63" s="56">
        <v>33</v>
      </c>
      <c r="AD63" s="56" t="s">
        <v>109</v>
      </c>
      <c r="AE63" s="56" t="s">
        <v>109</v>
      </c>
      <c r="AF63" s="56" t="s">
        <v>109</v>
      </c>
      <c r="AG63" s="56" t="s">
        <v>110</v>
      </c>
      <c r="AH63" s="56" t="s">
        <v>149</v>
      </c>
      <c r="AI63" s="56" t="s">
        <v>110</v>
      </c>
      <c r="AJ63" s="56" t="s">
        <v>149</v>
      </c>
    </row>
    <row r="64" s="12" customFormat="true" ht="99" customHeight="true" spans="1:36">
      <c r="A64" s="49">
        <v>55</v>
      </c>
      <c r="B64" s="54"/>
      <c r="C64" s="64" t="s">
        <v>629</v>
      </c>
      <c r="D64" s="64" t="s">
        <v>630</v>
      </c>
      <c r="E64" s="82" t="s">
        <v>93</v>
      </c>
      <c r="F64" s="64" t="s">
        <v>631</v>
      </c>
      <c r="G64" s="83" t="s">
        <v>632</v>
      </c>
      <c r="H64" s="64" t="s">
        <v>633</v>
      </c>
      <c r="I64" s="64" t="s">
        <v>630</v>
      </c>
      <c r="J64" s="64" t="s">
        <v>630</v>
      </c>
      <c r="K64" s="88" t="s">
        <v>597</v>
      </c>
      <c r="L64" s="82" t="s">
        <v>598</v>
      </c>
      <c r="M64" s="64">
        <v>7.5</v>
      </c>
      <c r="N64" s="90" t="s">
        <v>599</v>
      </c>
      <c r="O64" s="90" t="s">
        <v>600</v>
      </c>
      <c r="P64" s="82" t="s">
        <v>103</v>
      </c>
      <c r="Q64" s="60" t="s">
        <v>104</v>
      </c>
      <c r="R64" s="55" t="s">
        <v>105</v>
      </c>
      <c r="S64" s="82" t="s">
        <v>631</v>
      </c>
      <c r="T64" s="89" t="s">
        <v>601</v>
      </c>
      <c r="U64" s="57">
        <v>6311005</v>
      </c>
      <c r="V64" s="66" t="s">
        <v>108</v>
      </c>
      <c r="W64" s="64">
        <v>7.5</v>
      </c>
      <c r="X64" s="64">
        <v>7.5</v>
      </c>
      <c r="Y64" s="64"/>
      <c r="Z64" s="64"/>
      <c r="AA64" s="64"/>
      <c r="AB64" s="64">
        <v>312</v>
      </c>
      <c r="AC64" s="64">
        <v>42</v>
      </c>
      <c r="AD64" s="64" t="s">
        <v>109</v>
      </c>
      <c r="AE64" s="64" t="s">
        <v>110</v>
      </c>
      <c r="AF64" s="64" t="s">
        <v>110</v>
      </c>
      <c r="AG64" s="64" t="s">
        <v>109</v>
      </c>
      <c r="AH64" s="64"/>
      <c r="AI64" s="82" t="s">
        <v>110</v>
      </c>
      <c r="AJ64" s="82" t="s">
        <v>149</v>
      </c>
    </row>
    <row r="65" s="12" customFormat="true" ht="120" customHeight="true" spans="1:36">
      <c r="A65" s="49">
        <v>56</v>
      </c>
      <c r="B65" s="54"/>
      <c r="C65" s="56" t="s">
        <v>634</v>
      </c>
      <c r="D65" s="56" t="s">
        <v>635</v>
      </c>
      <c r="E65" s="56" t="s">
        <v>93</v>
      </c>
      <c r="F65" s="56" t="s">
        <v>636</v>
      </c>
      <c r="G65" s="120" t="s">
        <v>637</v>
      </c>
      <c r="H65" s="56" t="s">
        <v>638</v>
      </c>
      <c r="I65" s="56" t="s">
        <v>639</v>
      </c>
      <c r="J65" s="128" t="s">
        <v>639</v>
      </c>
      <c r="K65" s="87" t="s">
        <v>597</v>
      </c>
      <c r="L65" s="56" t="s">
        <v>598</v>
      </c>
      <c r="M65" s="56">
        <v>5</v>
      </c>
      <c r="N65" s="89" t="s">
        <v>599</v>
      </c>
      <c r="O65" s="89" t="s">
        <v>600</v>
      </c>
      <c r="P65" s="56" t="s">
        <v>103</v>
      </c>
      <c r="Q65" s="87" t="s">
        <v>104</v>
      </c>
      <c r="R65" s="55" t="s">
        <v>105</v>
      </c>
      <c r="S65" s="56" t="s">
        <v>636</v>
      </c>
      <c r="T65" s="89" t="s">
        <v>601</v>
      </c>
      <c r="U65" s="57">
        <v>6311005</v>
      </c>
      <c r="V65" s="66" t="s">
        <v>108</v>
      </c>
      <c r="W65" s="56">
        <v>5</v>
      </c>
      <c r="X65" s="56">
        <v>5</v>
      </c>
      <c r="Y65" s="56"/>
      <c r="Z65" s="56"/>
      <c r="AA65" s="56"/>
      <c r="AB65" s="56">
        <v>578</v>
      </c>
      <c r="AC65" s="56">
        <v>251</v>
      </c>
      <c r="AD65" s="56" t="s">
        <v>109</v>
      </c>
      <c r="AE65" s="56" t="s">
        <v>109</v>
      </c>
      <c r="AF65" s="56" t="s">
        <v>110</v>
      </c>
      <c r="AG65" s="56" t="s">
        <v>109</v>
      </c>
      <c r="AH65" s="56"/>
      <c r="AI65" s="56" t="s">
        <v>110</v>
      </c>
      <c r="AJ65" s="56" t="s">
        <v>640</v>
      </c>
    </row>
    <row r="66" s="27" customFormat="true" ht="119" customHeight="true" spans="1:36">
      <c r="A66" s="49">
        <v>57</v>
      </c>
      <c r="B66" s="55"/>
      <c r="C66" s="56" t="s">
        <v>641</v>
      </c>
      <c r="D66" s="56" t="s">
        <v>642</v>
      </c>
      <c r="E66" s="56" t="s">
        <v>499</v>
      </c>
      <c r="F66" s="56" t="s">
        <v>643</v>
      </c>
      <c r="G66" s="56" t="s">
        <v>644</v>
      </c>
      <c r="H66" s="56" t="s">
        <v>645</v>
      </c>
      <c r="I66" s="56" t="s">
        <v>646</v>
      </c>
      <c r="J66" s="56" t="s">
        <v>646</v>
      </c>
      <c r="K66" s="56" t="s">
        <v>99</v>
      </c>
      <c r="L66" s="56" t="s">
        <v>330</v>
      </c>
      <c r="M66" s="56" t="s">
        <v>647</v>
      </c>
      <c r="N66" s="56" t="s">
        <v>648</v>
      </c>
      <c r="O66" s="56" t="s">
        <v>648</v>
      </c>
      <c r="P66" s="56" t="s">
        <v>649</v>
      </c>
      <c r="Q66" s="49" t="s">
        <v>104</v>
      </c>
      <c r="R66" s="56" t="s">
        <v>105</v>
      </c>
      <c r="S66" s="56" t="s">
        <v>650</v>
      </c>
      <c r="T66" s="56" t="s">
        <v>651</v>
      </c>
      <c r="U66" s="56">
        <v>6216696</v>
      </c>
      <c r="V66" s="66" t="s">
        <v>108</v>
      </c>
      <c r="W66" s="56">
        <v>18</v>
      </c>
      <c r="X66" s="56">
        <v>18</v>
      </c>
      <c r="Y66" s="56"/>
      <c r="Z66" s="56"/>
      <c r="AA66" s="56"/>
      <c r="AB66" s="56">
        <v>200</v>
      </c>
      <c r="AC66" s="56">
        <v>35</v>
      </c>
      <c r="AD66" s="56" t="s">
        <v>109</v>
      </c>
      <c r="AE66" s="56" t="s">
        <v>109</v>
      </c>
      <c r="AF66" s="56" t="s">
        <v>109</v>
      </c>
      <c r="AG66" s="56" t="s">
        <v>110</v>
      </c>
      <c r="AH66" s="56" t="s">
        <v>149</v>
      </c>
      <c r="AI66" s="56" t="s">
        <v>110</v>
      </c>
      <c r="AJ66" s="56" t="s">
        <v>264</v>
      </c>
    </row>
    <row r="67" s="28" customFormat="true" ht="229.5" spans="1:36">
      <c r="A67" s="49">
        <v>58</v>
      </c>
      <c r="B67" s="50"/>
      <c r="C67" s="56" t="s">
        <v>652</v>
      </c>
      <c r="D67" s="56" t="s">
        <v>653</v>
      </c>
      <c r="E67" s="56" t="s">
        <v>499</v>
      </c>
      <c r="F67" s="56" t="s">
        <v>654</v>
      </c>
      <c r="G67" s="56" t="s">
        <v>655</v>
      </c>
      <c r="H67" s="56" t="s">
        <v>656</v>
      </c>
      <c r="I67" s="56" t="s">
        <v>653</v>
      </c>
      <c r="J67" s="56" t="s">
        <v>653</v>
      </c>
      <c r="K67" s="56" t="s">
        <v>657</v>
      </c>
      <c r="L67" s="56" t="s">
        <v>330</v>
      </c>
      <c r="M67" s="56" t="s">
        <v>658</v>
      </c>
      <c r="N67" s="56" t="s">
        <v>656</v>
      </c>
      <c r="O67" s="56" t="s">
        <v>656</v>
      </c>
      <c r="P67" s="56" t="s">
        <v>103</v>
      </c>
      <c r="Q67" s="56" t="s">
        <v>104</v>
      </c>
      <c r="R67" s="56" t="s">
        <v>105</v>
      </c>
      <c r="S67" s="56" t="s">
        <v>650</v>
      </c>
      <c r="T67" s="56" t="s">
        <v>651</v>
      </c>
      <c r="U67" s="56">
        <v>6216696</v>
      </c>
      <c r="V67" s="66" t="s">
        <v>108</v>
      </c>
      <c r="W67" s="56">
        <v>109</v>
      </c>
      <c r="X67" s="56"/>
      <c r="Y67" s="56"/>
      <c r="Z67" s="56">
        <v>109</v>
      </c>
      <c r="AA67" s="56">
        <v>0</v>
      </c>
      <c r="AB67" s="56">
        <v>322</v>
      </c>
      <c r="AC67" s="56">
        <v>313</v>
      </c>
      <c r="AD67" s="56" t="s">
        <v>109</v>
      </c>
      <c r="AE67" s="56" t="s">
        <v>109</v>
      </c>
      <c r="AF67" s="56" t="s">
        <v>109</v>
      </c>
      <c r="AG67" s="56" t="s">
        <v>110</v>
      </c>
      <c r="AH67" s="56" t="s">
        <v>659</v>
      </c>
      <c r="AI67" s="56" t="s">
        <v>110</v>
      </c>
      <c r="AJ67" s="56" t="s">
        <v>264</v>
      </c>
    </row>
    <row r="68" s="27" customFormat="true" ht="89" customHeight="true" spans="1:36">
      <c r="A68" s="49">
        <v>59</v>
      </c>
      <c r="B68" s="65"/>
      <c r="C68" s="65" t="s">
        <v>660</v>
      </c>
      <c r="D68" s="64" t="s">
        <v>661</v>
      </c>
      <c r="E68" s="65" t="s">
        <v>93</v>
      </c>
      <c r="F68" s="56" t="s">
        <v>643</v>
      </c>
      <c r="G68" s="65" t="s">
        <v>662</v>
      </c>
      <c r="H68" s="65" t="s">
        <v>663</v>
      </c>
      <c r="I68" s="65" t="s">
        <v>664</v>
      </c>
      <c r="J68" s="65" t="s">
        <v>664</v>
      </c>
      <c r="K68" s="65" t="s">
        <v>156</v>
      </c>
      <c r="L68" s="65" t="s">
        <v>119</v>
      </c>
      <c r="M68" s="65" t="s">
        <v>665</v>
      </c>
      <c r="N68" s="65" t="s">
        <v>666</v>
      </c>
      <c r="O68" s="65" t="s">
        <v>666</v>
      </c>
      <c r="P68" s="65" t="s">
        <v>649</v>
      </c>
      <c r="Q68" s="87" t="s">
        <v>104</v>
      </c>
      <c r="R68" s="55" t="s">
        <v>105</v>
      </c>
      <c r="S68" s="65" t="s">
        <v>650</v>
      </c>
      <c r="T68" s="56" t="s">
        <v>651</v>
      </c>
      <c r="U68" s="56">
        <v>6216696</v>
      </c>
      <c r="V68" s="66" t="s">
        <v>108</v>
      </c>
      <c r="W68" s="65">
        <v>395</v>
      </c>
      <c r="X68" s="65">
        <v>395</v>
      </c>
      <c r="Y68" s="65"/>
      <c r="Z68" s="65"/>
      <c r="AA68" s="65"/>
      <c r="AB68" s="65">
        <v>100</v>
      </c>
      <c r="AC68" s="65">
        <v>20</v>
      </c>
      <c r="AD68" s="65" t="s">
        <v>109</v>
      </c>
      <c r="AE68" s="65" t="s">
        <v>109</v>
      </c>
      <c r="AF68" s="65" t="s">
        <v>109</v>
      </c>
      <c r="AG68" s="65" t="s">
        <v>110</v>
      </c>
      <c r="AH68" s="65" t="s">
        <v>149</v>
      </c>
      <c r="AI68" s="65" t="s">
        <v>110</v>
      </c>
      <c r="AJ68" s="65" t="s">
        <v>264</v>
      </c>
    </row>
    <row r="69" s="11" customFormat="true" ht="58" customHeight="true" spans="1:36">
      <c r="A69" s="49">
        <v>60</v>
      </c>
      <c r="B69" s="55"/>
      <c r="C69" s="55" t="s">
        <v>667</v>
      </c>
      <c r="D69" s="55" t="s">
        <v>668</v>
      </c>
      <c r="E69" s="55" t="s">
        <v>93</v>
      </c>
      <c r="F69" s="55" t="s">
        <v>669</v>
      </c>
      <c r="G69" s="55" t="s">
        <v>670</v>
      </c>
      <c r="H69" s="55" t="s">
        <v>671</v>
      </c>
      <c r="I69" s="55" t="s">
        <v>672</v>
      </c>
      <c r="J69" s="55" t="s">
        <v>673</v>
      </c>
      <c r="K69" s="55" t="s">
        <v>156</v>
      </c>
      <c r="L69" s="55" t="s">
        <v>119</v>
      </c>
      <c r="M69" s="55" t="s">
        <v>674</v>
      </c>
      <c r="N69" s="55" t="s">
        <v>675</v>
      </c>
      <c r="O69" s="55" t="s">
        <v>676</v>
      </c>
      <c r="P69" s="55" t="s">
        <v>103</v>
      </c>
      <c r="Q69" s="49" t="s">
        <v>104</v>
      </c>
      <c r="R69" s="55" t="s">
        <v>677</v>
      </c>
      <c r="S69" s="55" t="s">
        <v>678</v>
      </c>
      <c r="T69" s="55" t="s">
        <v>679</v>
      </c>
      <c r="U69" s="55">
        <v>6438503</v>
      </c>
      <c r="V69" s="55" t="s">
        <v>108</v>
      </c>
      <c r="W69" s="55">
        <v>7.5</v>
      </c>
      <c r="X69" s="55">
        <v>7.5</v>
      </c>
      <c r="Y69" s="55"/>
      <c r="Z69" s="55"/>
      <c r="AA69" s="55"/>
      <c r="AB69" s="55">
        <v>56</v>
      </c>
      <c r="AC69" s="55">
        <v>11</v>
      </c>
      <c r="AD69" s="55" t="s">
        <v>109</v>
      </c>
      <c r="AE69" s="55" t="s">
        <v>110</v>
      </c>
      <c r="AF69" s="55" t="s">
        <v>109</v>
      </c>
      <c r="AG69" s="55" t="s">
        <v>109</v>
      </c>
      <c r="AH69" s="55"/>
      <c r="AI69" s="55" t="s">
        <v>109</v>
      </c>
      <c r="AJ69" s="52"/>
    </row>
    <row r="70" s="11" customFormat="true" ht="58" customHeight="true" spans="1:36">
      <c r="A70" s="49">
        <v>61</v>
      </c>
      <c r="B70" s="55"/>
      <c r="C70" s="50" t="s">
        <v>680</v>
      </c>
      <c r="D70" s="55" t="s">
        <v>681</v>
      </c>
      <c r="E70" s="92" t="s">
        <v>499</v>
      </c>
      <c r="F70" s="92" t="s">
        <v>682</v>
      </c>
      <c r="G70" s="55" t="s">
        <v>683</v>
      </c>
      <c r="H70" s="50" t="s">
        <v>684</v>
      </c>
      <c r="I70" s="50" t="s">
        <v>685</v>
      </c>
      <c r="J70" s="50" t="s">
        <v>685</v>
      </c>
      <c r="K70" s="55" t="s">
        <v>156</v>
      </c>
      <c r="L70" s="55" t="s">
        <v>119</v>
      </c>
      <c r="M70" s="55" t="s">
        <v>686</v>
      </c>
      <c r="N70" s="55" t="s">
        <v>687</v>
      </c>
      <c r="O70" s="92" t="s">
        <v>687</v>
      </c>
      <c r="P70" s="55" t="s">
        <v>103</v>
      </c>
      <c r="Q70" s="92" t="s">
        <v>104</v>
      </c>
      <c r="R70" s="55" t="s">
        <v>677</v>
      </c>
      <c r="S70" s="92" t="s">
        <v>688</v>
      </c>
      <c r="T70" s="92" t="s">
        <v>679</v>
      </c>
      <c r="U70" s="92">
        <v>6438503</v>
      </c>
      <c r="V70" s="92" t="s">
        <v>108</v>
      </c>
      <c r="W70" s="92">
        <v>10.5</v>
      </c>
      <c r="X70" s="92">
        <v>10.5</v>
      </c>
      <c r="Y70" s="92"/>
      <c r="Z70" s="92"/>
      <c r="AA70" s="92"/>
      <c r="AB70" s="92">
        <v>38</v>
      </c>
      <c r="AC70" s="92">
        <v>19</v>
      </c>
      <c r="AD70" s="92" t="s">
        <v>109</v>
      </c>
      <c r="AE70" s="92" t="s">
        <v>109</v>
      </c>
      <c r="AF70" s="92" t="s">
        <v>109</v>
      </c>
      <c r="AG70" s="92" t="s">
        <v>110</v>
      </c>
      <c r="AH70" s="92" t="s">
        <v>689</v>
      </c>
      <c r="AI70" s="92" t="s">
        <v>110</v>
      </c>
      <c r="AJ70" s="92" t="s">
        <v>690</v>
      </c>
    </row>
    <row r="71" s="11" customFormat="true" ht="94.5" spans="1:36">
      <c r="A71" s="49">
        <v>62</v>
      </c>
      <c r="B71" s="55"/>
      <c r="C71" s="55" t="s">
        <v>691</v>
      </c>
      <c r="D71" s="55" t="s">
        <v>692</v>
      </c>
      <c r="E71" s="55" t="s">
        <v>93</v>
      </c>
      <c r="F71" s="55" t="s">
        <v>693</v>
      </c>
      <c r="G71" s="55" t="s">
        <v>694</v>
      </c>
      <c r="H71" s="55" t="s">
        <v>695</v>
      </c>
      <c r="I71" s="55" t="s">
        <v>692</v>
      </c>
      <c r="J71" s="55" t="s">
        <v>696</v>
      </c>
      <c r="K71" s="129" t="s">
        <v>99</v>
      </c>
      <c r="L71" s="129" t="s">
        <v>697</v>
      </c>
      <c r="M71" s="129" t="s">
        <v>698</v>
      </c>
      <c r="N71" s="55"/>
      <c r="O71" s="55" t="s">
        <v>699</v>
      </c>
      <c r="P71" s="129" t="s">
        <v>103</v>
      </c>
      <c r="Q71" s="129" t="s">
        <v>104</v>
      </c>
      <c r="R71" s="55" t="s">
        <v>677</v>
      </c>
      <c r="S71" s="129" t="s">
        <v>700</v>
      </c>
      <c r="T71" s="129" t="s">
        <v>701</v>
      </c>
      <c r="U71" s="129" t="s">
        <v>702</v>
      </c>
      <c r="V71" s="129" t="s">
        <v>108</v>
      </c>
      <c r="W71" s="55">
        <v>40</v>
      </c>
      <c r="X71" s="55">
        <v>40</v>
      </c>
      <c r="Y71" s="55"/>
      <c r="Z71" s="55"/>
      <c r="AA71" s="55"/>
      <c r="AB71" s="55"/>
      <c r="AC71" s="55"/>
      <c r="AD71" s="55" t="s">
        <v>109</v>
      </c>
      <c r="AE71" s="55" t="s">
        <v>109</v>
      </c>
      <c r="AF71" s="55" t="s">
        <v>109</v>
      </c>
      <c r="AG71" s="55" t="s">
        <v>109</v>
      </c>
      <c r="AH71" s="55"/>
      <c r="AI71" s="55" t="s">
        <v>109</v>
      </c>
      <c r="AJ71" s="55"/>
    </row>
    <row r="72" s="29" customFormat="true" ht="155" customHeight="true" spans="1:36">
      <c r="A72" s="49">
        <v>63</v>
      </c>
      <c r="B72" s="65"/>
      <c r="C72" s="65" t="s">
        <v>703</v>
      </c>
      <c r="D72" s="65" t="s">
        <v>704</v>
      </c>
      <c r="E72" s="65" t="s">
        <v>93</v>
      </c>
      <c r="F72" s="65" t="s">
        <v>693</v>
      </c>
      <c r="G72" s="65" t="s">
        <v>705</v>
      </c>
      <c r="H72" s="65" t="s">
        <v>706</v>
      </c>
      <c r="I72" s="65" t="s">
        <v>704</v>
      </c>
      <c r="J72" s="65" t="s">
        <v>707</v>
      </c>
      <c r="K72" s="130" t="s">
        <v>99</v>
      </c>
      <c r="L72" s="130" t="s">
        <v>697</v>
      </c>
      <c r="M72" s="130" t="s">
        <v>708</v>
      </c>
      <c r="N72" s="130" t="s">
        <v>709</v>
      </c>
      <c r="O72" s="130" t="s">
        <v>710</v>
      </c>
      <c r="P72" s="130" t="s">
        <v>103</v>
      </c>
      <c r="Q72" s="130" t="s">
        <v>104</v>
      </c>
      <c r="R72" s="65" t="s">
        <v>677</v>
      </c>
      <c r="S72" s="130" t="s">
        <v>700</v>
      </c>
      <c r="T72" s="130" t="s">
        <v>701</v>
      </c>
      <c r="U72" s="130" t="s">
        <v>702</v>
      </c>
      <c r="V72" s="130" t="s">
        <v>108</v>
      </c>
      <c r="W72" s="65">
        <v>120</v>
      </c>
      <c r="X72" s="65">
        <v>120</v>
      </c>
      <c r="Y72" s="65"/>
      <c r="Z72" s="65"/>
      <c r="AA72" s="65"/>
      <c r="AB72" s="65">
        <v>524</v>
      </c>
      <c r="AC72" s="65">
        <v>110</v>
      </c>
      <c r="AD72" s="65" t="s">
        <v>109</v>
      </c>
      <c r="AE72" s="65" t="s">
        <v>109</v>
      </c>
      <c r="AF72" s="65" t="s">
        <v>110</v>
      </c>
      <c r="AG72" s="65" t="s">
        <v>110</v>
      </c>
      <c r="AH72" s="65" t="s">
        <v>711</v>
      </c>
      <c r="AI72" s="65" t="s">
        <v>110</v>
      </c>
      <c r="AJ72" s="65" t="s">
        <v>712</v>
      </c>
    </row>
    <row r="73" s="11" customFormat="true" ht="96" customHeight="true" spans="1:36">
      <c r="A73" s="49">
        <v>64</v>
      </c>
      <c r="B73" s="55"/>
      <c r="C73" s="55" t="s">
        <v>713</v>
      </c>
      <c r="D73" s="55" t="s">
        <v>714</v>
      </c>
      <c r="E73" s="55" t="s">
        <v>93</v>
      </c>
      <c r="F73" s="55" t="s">
        <v>715</v>
      </c>
      <c r="G73" s="55" t="s">
        <v>716</v>
      </c>
      <c r="H73" s="55" t="s">
        <v>717</v>
      </c>
      <c r="I73" s="55" t="s">
        <v>714</v>
      </c>
      <c r="J73" s="55" t="s">
        <v>714</v>
      </c>
      <c r="K73" s="129" t="s">
        <v>99</v>
      </c>
      <c r="L73" s="129" t="s">
        <v>697</v>
      </c>
      <c r="M73" s="129" t="s">
        <v>718</v>
      </c>
      <c r="N73" s="129" t="s">
        <v>709</v>
      </c>
      <c r="O73" s="129" t="s">
        <v>719</v>
      </c>
      <c r="P73" s="129" t="s">
        <v>103</v>
      </c>
      <c r="Q73" s="60" t="s">
        <v>104</v>
      </c>
      <c r="R73" s="55" t="s">
        <v>677</v>
      </c>
      <c r="S73" s="129" t="s">
        <v>720</v>
      </c>
      <c r="T73" s="55" t="s">
        <v>406</v>
      </c>
      <c r="U73" s="55">
        <v>6433000</v>
      </c>
      <c r="V73" s="66" t="s">
        <v>108</v>
      </c>
      <c r="W73" s="55">
        <v>10</v>
      </c>
      <c r="X73" s="55">
        <v>10</v>
      </c>
      <c r="Y73" s="55"/>
      <c r="Z73" s="55"/>
      <c r="AA73" s="55"/>
      <c r="AB73" s="55">
        <v>32</v>
      </c>
      <c r="AC73" s="55">
        <v>5</v>
      </c>
      <c r="AD73" s="55" t="s">
        <v>109</v>
      </c>
      <c r="AE73" s="55" t="s">
        <v>110</v>
      </c>
      <c r="AF73" s="55" t="s">
        <v>109</v>
      </c>
      <c r="AG73" s="55" t="s">
        <v>109</v>
      </c>
      <c r="AH73" s="55"/>
      <c r="AI73" s="55" t="s">
        <v>109</v>
      </c>
      <c r="AJ73" s="52"/>
    </row>
    <row r="74" s="11" customFormat="true" ht="96" customHeight="true" spans="1:36">
      <c r="A74" s="49">
        <v>65</v>
      </c>
      <c r="B74" s="55"/>
      <c r="C74" s="92" t="s">
        <v>721</v>
      </c>
      <c r="D74" s="92" t="s">
        <v>722</v>
      </c>
      <c r="E74" s="92" t="s">
        <v>93</v>
      </c>
      <c r="F74" s="92" t="s">
        <v>723</v>
      </c>
      <c r="G74" s="92" t="s">
        <v>724</v>
      </c>
      <c r="H74" s="92" t="s">
        <v>725</v>
      </c>
      <c r="I74" s="92" t="s">
        <v>722</v>
      </c>
      <c r="J74" s="92" t="s">
        <v>726</v>
      </c>
      <c r="K74" s="92" t="s">
        <v>727</v>
      </c>
      <c r="L74" s="92" t="s">
        <v>330</v>
      </c>
      <c r="M74" s="92" t="s">
        <v>728</v>
      </c>
      <c r="N74" s="92" t="s">
        <v>729</v>
      </c>
      <c r="O74" s="92" t="s">
        <v>730</v>
      </c>
      <c r="P74" s="92" t="s">
        <v>103</v>
      </c>
      <c r="Q74" s="92" t="s">
        <v>104</v>
      </c>
      <c r="R74" s="92" t="s">
        <v>731</v>
      </c>
      <c r="S74" s="92" t="s">
        <v>483</v>
      </c>
      <c r="T74" s="92" t="s">
        <v>484</v>
      </c>
      <c r="U74" s="92">
        <v>13630271003</v>
      </c>
      <c r="V74" s="92" t="s">
        <v>108</v>
      </c>
      <c r="W74" s="92">
        <v>85</v>
      </c>
      <c r="X74" s="92">
        <v>85</v>
      </c>
      <c r="Y74" s="92">
        <v>0</v>
      </c>
      <c r="Z74" s="92">
        <v>0</v>
      </c>
      <c r="AA74" s="92">
        <v>0</v>
      </c>
      <c r="AB74" s="92">
        <v>358</v>
      </c>
      <c r="AC74" s="92">
        <v>344</v>
      </c>
      <c r="AD74" s="92" t="s">
        <v>109</v>
      </c>
      <c r="AE74" s="92" t="s">
        <v>109</v>
      </c>
      <c r="AF74" s="92" t="s">
        <v>110</v>
      </c>
      <c r="AG74" s="92" t="s">
        <v>110</v>
      </c>
      <c r="AH74" s="92" t="s">
        <v>732</v>
      </c>
      <c r="AI74" s="92" t="s">
        <v>110</v>
      </c>
      <c r="AJ74" s="92" t="s">
        <v>264</v>
      </c>
    </row>
    <row r="75" s="11" customFormat="true" ht="96" customHeight="true" spans="1:36">
      <c r="A75" s="49">
        <v>66</v>
      </c>
      <c r="B75" s="55"/>
      <c r="C75" s="55" t="s">
        <v>733</v>
      </c>
      <c r="D75" s="55" t="s">
        <v>734</v>
      </c>
      <c r="E75" s="49" t="s">
        <v>93</v>
      </c>
      <c r="F75" s="55" t="s">
        <v>735</v>
      </c>
      <c r="G75" s="55" t="s">
        <v>736</v>
      </c>
      <c r="H75" s="55" t="s">
        <v>737</v>
      </c>
      <c r="I75" s="55" t="s">
        <v>734</v>
      </c>
      <c r="J75" s="55" t="s">
        <v>734</v>
      </c>
      <c r="K75" s="55" t="s">
        <v>738</v>
      </c>
      <c r="L75" s="55" t="s">
        <v>119</v>
      </c>
      <c r="M75" s="55" t="s">
        <v>739</v>
      </c>
      <c r="N75" s="55" t="s">
        <v>740</v>
      </c>
      <c r="O75" s="55" t="s">
        <v>741</v>
      </c>
      <c r="P75" s="55" t="s">
        <v>742</v>
      </c>
      <c r="Q75" s="60" t="s">
        <v>104</v>
      </c>
      <c r="R75" s="55" t="s">
        <v>731</v>
      </c>
      <c r="S75" s="55" t="s">
        <v>743</v>
      </c>
      <c r="T75" s="92" t="s">
        <v>373</v>
      </c>
      <c r="U75" s="92">
        <v>6369368</v>
      </c>
      <c r="V75" s="66" t="s">
        <v>108</v>
      </c>
      <c r="W75" s="55">
        <v>20</v>
      </c>
      <c r="X75" s="55">
        <v>20</v>
      </c>
      <c r="Y75" s="55"/>
      <c r="Z75" s="55"/>
      <c r="AA75" s="55"/>
      <c r="AB75" s="55">
        <v>710</v>
      </c>
      <c r="AC75" s="49">
        <v>96</v>
      </c>
      <c r="AD75" s="49" t="s">
        <v>109</v>
      </c>
      <c r="AE75" s="49" t="s">
        <v>109</v>
      </c>
      <c r="AF75" s="49" t="s">
        <v>109</v>
      </c>
      <c r="AG75" s="49" t="s">
        <v>110</v>
      </c>
      <c r="AH75" s="55" t="s">
        <v>744</v>
      </c>
      <c r="AI75" s="49" t="s">
        <v>110</v>
      </c>
      <c r="AJ75" s="55" t="s">
        <v>744</v>
      </c>
    </row>
    <row r="76" s="11" customFormat="true" ht="96" customHeight="true" spans="1:36">
      <c r="A76" s="49">
        <v>67</v>
      </c>
      <c r="B76" s="67"/>
      <c r="C76" s="111" t="s">
        <v>745</v>
      </c>
      <c r="D76" s="111" t="s">
        <v>746</v>
      </c>
      <c r="E76" s="121" t="s">
        <v>93</v>
      </c>
      <c r="F76" s="65" t="s">
        <v>747</v>
      </c>
      <c r="G76" s="65" t="s">
        <v>748</v>
      </c>
      <c r="H76" s="65" t="s">
        <v>749</v>
      </c>
      <c r="I76" s="65" t="s">
        <v>750</v>
      </c>
      <c r="J76" s="65" t="s">
        <v>751</v>
      </c>
      <c r="K76" s="65" t="s">
        <v>156</v>
      </c>
      <c r="L76" s="65" t="s">
        <v>119</v>
      </c>
      <c r="M76" s="65" t="s">
        <v>752</v>
      </c>
      <c r="N76" s="65" t="s">
        <v>753</v>
      </c>
      <c r="O76" s="65" t="s">
        <v>754</v>
      </c>
      <c r="P76" s="65" t="s">
        <v>194</v>
      </c>
      <c r="Q76" s="60" t="s">
        <v>104</v>
      </c>
      <c r="R76" s="55" t="s">
        <v>105</v>
      </c>
      <c r="S76" s="65" t="s">
        <v>383</v>
      </c>
      <c r="T76" s="92" t="s">
        <v>373</v>
      </c>
      <c r="U76" s="92">
        <v>6369368</v>
      </c>
      <c r="V76" s="66" t="s">
        <v>108</v>
      </c>
      <c r="W76" s="65">
        <v>12</v>
      </c>
      <c r="X76" s="65">
        <v>12</v>
      </c>
      <c r="Y76" s="65"/>
      <c r="Z76" s="65"/>
      <c r="AA76" s="65"/>
      <c r="AB76" s="65">
        <v>147</v>
      </c>
      <c r="AC76" s="65">
        <v>51</v>
      </c>
      <c r="AD76" s="65" t="s">
        <v>109</v>
      </c>
      <c r="AE76" s="65" t="s">
        <v>109</v>
      </c>
      <c r="AF76" s="65" t="s">
        <v>109</v>
      </c>
      <c r="AG76" s="65" t="s">
        <v>110</v>
      </c>
      <c r="AH76" s="65" t="s">
        <v>149</v>
      </c>
      <c r="AI76" s="65" t="s">
        <v>110</v>
      </c>
      <c r="AJ76" s="65" t="s">
        <v>264</v>
      </c>
    </row>
    <row r="77" s="30" customFormat="true" ht="146" customHeight="true" spans="1:36">
      <c r="A77" s="49">
        <v>68</v>
      </c>
      <c r="B77" s="112"/>
      <c r="C77" s="92" t="s">
        <v>755</v>
      </c>
      <c r="D77" s="92" t="s">
        <v>756</v>
      </c>
      <c r="E77" s="92" t="s">
        <v>93</v>
      </c>
      <c r="F77" s="92" t="s">
        <v>757</v>
      </c>
      <c r="G77" s="92" t="s">
        <v>758</v>
      </c>
      <c r="H77" s="92" t="s">
        <v>663</v>
      </c>
      <c r="I77" s="92" t="s">
        <v>664</v>
      </c>
      <c r="J77" s="92" t="s">
        <v>664</v>
      </c>
      <c r="K77" s="92" t="s">
        <v>156</v>
      </c>
      <c r="L77" s="92" t="s">
        <v>119</v>
      </c>
      <c r="M77" s="92" t="s">
        <v>759</v>
      </c>
      <c r="N77" s="92" t="s">
        <v>760</v>
      </c>
      <c r="O77" s="92" t="s">
        <v>760</v>
      </c>
      <c r="P77" s="92" t="s">
        <v>649</v>
      </c>
      <c r="Q77" s="113" t="s">
        <v>104</v>
      </c>
      <c r="R77" s="92" t="s">
        <v>105</v>
      </c>
      <c r="S77" s="92" t="s">
        <v>383</v>
      </c>
      <c r="T77" s="92" t="s">
        <v>373</v>
      </c>
      <c r="U77" s="92">
        <v>6369368</v>
      </c>
      <c r="V77" s="105" t="s">
        <v>108</v>
      </c>
      <c r="W77" s="92">
        <v>398</v>
      </c>
      <c r="X77" s="92">
        <v>398</v>
      </c>
      <c r="Y77" s="92"/>
      <c r="Z77" s="92"/>
      <c r="AA77" s="92"/>
      <c r="AB77" s="92">
        <v>80</v>
      </c>
      <c r="AC77" s="92">
        <v>20</v>
      </c>
      <c r="AD77" s="92" t="s">
        <v>109</v>
      </c>
      <c r="AE77" s="92" t="s">
        <v>109</v>
      </c>
      <c r="AF77" s="92" t="s">
        <v>109</v>
      </c>
      <c r="AG77" s="92" t="s">
        <v>110</v>
      </c>
      <c r="AH77" s="92" t="s">
        <v>149</v>
      </c>
      <c r="AI77" s="92" t="s">
        <v>110</v>
      </c>
      <c r="AJ77" s="92" t="s">
        <v>264</v>
      </c>
    </row>
    <row r="78" s="11" customFormat="true" ht="96" customHeight="true" spans="1:36">
      <c r="A78" s="49">
        <v>69</v>
      </c>
      <c r="B78" s="55"/>
      <c r="C78" s="55" t="s">
        <v>761</v>
      </c>
      <c r="D78" s="55" t="s">
        <v>762</v>
      </c>
      <c r="E78" s="49" t="s">
        <v>93</v>
      </c>
      <c r="F78" s="55" t="s">
        <v>763</v>
      </c>
      <c r="G78" s="54" t="s">
        <v>764</v>
      </c>
      <c r="H78" s="122" t="s">
        <v>765</v>
      </c>
      <c r="I78" s="92" t="s">
        <v>762</v>
      </c>
      <c r="J78" s="92" t="s">
        <v>762</v>
      </c>
      <c r="K78" s="110" t="s">
        <v>766</v>
      </c>
      <c r="L78" s="131" t="s">
        <v>119</v>
      </c>
      <c r="M78" s="92" t="s">
        <v>249</v>
      </c>
      <c r="N78" s="122" t="s">
        <v>767</v>
      </c>
      <c r="O78" s="92" t="s">
        <v>768</v>
      </c>
      <c r="P78" s="124" t="s">
        <v>769</v>
      </c>
      <c r="Q78" s="92" t="s">
        <v>104</v>
      </c>
      <c r="R78" s="92" t="s">
        <v>731</v>
      </c>
      <c r="S78" s="92" t="s">
        <v>763</v>
      </c>
      <c r="T78" s="92" t="s">
        <v>180</v>
      </c>
      <c r="U78" s="92" t="s">
        <v>196</v>
      </c>
      <c r="V78" s="110" t="s">
        <v>108</v>
      </c>
      <c r="W78" s="49">
        <v>30</v>
      </c>
      <c r="X78" s="49">
        <v>30</v>
      </c>
      <c r="Y78" s="92">
        <v>0</v>
      </c>
      <c r="Z78" s="92">
        <v>0</v>
      </c>
      <c r="AA78" s="92">
        <v>0</v>
      </c>
      <c r="AB78" s="92">
        <v>157</v>
      </c>
      <c r="AC78" s="92">
        <v>65</v>
      </c>
      <c r="AD78" s="92" t="s">
        <v>109</v>
      </c>
      <c r="AE78" s="92" t="s">
        <v>109</v>
      </c>
      <c r="AF78" s="92" t="s">
        <v>110</v>
      </c>
      <c r="AG78" s="92" t="s">
        <v>110</v>
      </c>
      <c r="AH78" s="92" t="s">
        <v>770</v>
      </c>
      <c r="AI78" s="92" t="s">
        <v>110</v>
      </c>
      <c r="AJ78" s="92" t="s">
        <v>197</v>
      </c>
    </row>
    <row r="79" s="11" customFormat="true" ht="96" customHeight="true" spans="1:36">
      <c r="A79" s="49">
        <v>70</v>
      </c>
      <c r="B79" s="55"/>
      <c r="C79" s="55" t="s">
        <v>771</v>
      </c>
      <c r="D79" s="55" t="s">
        <v>772</v>
      </c>
      <c r="E79" s="55" t="s">
        <v>93</v>
      </c>
      <c r="F79" s="55" t="s">
        <v>773</v>
      </c>
      <c r="G79" s="55" t="s">
        <v>774</v>
      </c>
      <c r="H79" s="55" t="s">
        <v>775</v>
      </c>
      <c r="I79" s="55" t="s">
        <v>772</v>
      </c>
      <c r="J79" s="55" t="s">
        <v>776</v>
      </c>
      <c r="K79" s="55" t="s">
        <v>777</v>
      </c>
      <c r="L79" s="55" t="s">
        <v>119</v>
      </c>
      <c r="M79" s="55" t="s">
        <v>728</v>
      </c>
      <c r="N79" s="55" t="s">
        <v>778</v>
      </c>
      <c r="O79" s="55" t="s">
        <v>779</v>
      </c>
      <c r="P79" s="55" t="s">
        <v>780</v>
      </c>
      <c r="Q79" s="60" t="s">
        <v>104</v>
      </c>
      <c r="R79" s="55" t="s">
        <v>731</v>
      </c>
      <c r="S79" s="55" t="s">
        <v>773</v>
      </c>
      <c r="T79" s="55" t="s">
        <v>406</v>
      </c>
      <c r="U79" s="55">
        <v>6433000</v>
      </c>
      <c r="V79" s="55" t="s">
        <v>108</v>
      </c>
      <c r="W79" s="92">
        <v>30</v>
      </c>
      <c r="X79" s="92">
        <v>30</v>
      </c>
      <c r="Y79" s="55"/>
      <c r="Z79" s="55"/>
      <c r="AA79" s="55"/>
      <c r="AB79" s="55">
        <v>500</v>
      </c>
      <c r="AC79" s="55">
        <v>192</v>
      </c>
      <c r="AD79" s="55" t="s">
        <v>109</v>
      </c>
      <c r="AE79" s="55" t="s">
        <v>109</v>
      </c>
      <c r="AF79" s="55" t="s">
        <v>110</v>
      </c>
      <c r="AG79" s="55" t="s">
        <v>110</v>
      </c>
      <c r="AH79" s="55" t="s">
        <v>149</v>
      </c>
      <c r="AI79" s="55" t="s">
        <v>110</v>
      </c>
      <c r="AJ79" s="55" t="s">
        <v>264</v>
      </c>
    </row>
    <row r="80" s="11" customFormat="true" ht="96" customHeight="true" spans="1:36">
      <c r="A80" s="49">
        <v>71</v>
      </c>
      <c r="B80" s="55"/>
      <c r="C80" s="50" t="s">
        <v>781</v>
      </c>
      <c r="D80" s="55" t="s">
        <v>782</v>
      </c>
      <c r="E80" s="49" t="s">
        <v>93</v>
      </c>
      <c r="F80" s="55" t="s">
        <v>783</v>
      </c>
      <c r="G80" s="54" t="s">
        <v>784</v>
      </c>
      <c r="H80" s="55" t="s">
        <v>785</v>
      </c>
      <c r="I80" s="55" t="s">
        <v>782</v>
      </c>
      <c r="J80" s="50" t="s">
        <v>782</v>
      </c>
      <c r="K80" s="55" t="s">
        <v>766</v>
      </c>
      <c r="L80" s="55" t="s">
        <v>119</v>
      </c>
      <c r="M80" s="51" t="s">
        <v>249</v>
      </c>
      <c r="N80" s="55" t="s">
        <v>786</v>
      </c>
      <c r="O80" s="55" t="s">
        <v>787</v>
      </c>
      <c r="P80" s="49" t="s">
        <v>103</v>
      </c>
      <c r="Q80" s="60" t="s">
        <v>104</v>
      </c>
      <c r="R80" s="55" t="s">
        <v>731</v>
      </c>
      <c r="S80" s="55" t="s">
        <v>534</v>
      </c>
      <c r="T80" s="49" t="s">
        <v>535</v>
      </c>
      <c r="U80" s="49">
        <v>6388001</v>
      </c>
      <c r="V80" s="55" t="s">
        <v>108</v>
      </c>
      <c r="W80" s="106">
        <v>2.5</v>
      </c>
      <c r="X80" s="106">
        <v>2.5</v>
      </c>
      <c r="Y80" s="49"/>
      <c r="Z80" s="49"/>
      <c r="AA80" s="49"/>
      <c r="AB80" s="49">
        <v>560</v>
      </c>
      <c r="AC80" s="49">
        <v>333</v>
      </c>
      <c r="AD80" s="51"/>
      <c r="AE80" s="49" t="s">
        <v>109</v>
      </c>
      <c r="AF80" s="55" t="s">
        <v>110</v>
      </c>
      <c r="AG80" s="55" t="s">
        <v>110</v>
      </c>
      <c r="AH80" s="55" t="s">
        <v>149</v>
      </c>
      <c r="AI80" s="55" t="s">
        <v>110</v>
      </c>
      <c r="AJ80" s="55" t="s">
        <v>264</v>
      </c>
    </row>
    <row r="81" s="11" customFormat="true" ht="96" customHeight="true" spans="1:36">
      <c r="A81" s="49">
        <v>72</v>
      </c>
      <c r="B81" s="55"/>
      <c r="C81" s="55" t="s">
        <v>788</v>
      </c>
      <c r="D81" s="55" t="s">
        <v>789</v>
      </c>
      <c r="E81" s="49" t="s">
        <v>93</v>
      </c>
      <c r="F81" s="55" t="s">
        <v>790</v>
      </c>
      <c r="G81" s="55" t="s">
        <v>791</v>
      </c>
      <c r="H81" s="55" t="s">
        <v>792</v>
      </c>
      <c r="I81" s="55" t="s">
        <v>793</v>
      </c>
      <c r="J81" s="55" t="s">
        <v>794</v>
      </c>
      <c r="K81" s="55" t="s">
        <v>156</v>
      </c>
      <c r="L81" s="55" t="s">
        <v>119</v>
      </c>
      <c r="M81" s="55" t="s">
        <v>795</v>
      </c>
      <c r="N81" s="55" t="s">
        <v>796</v>
      </c>
      <c r="O81" s="55" t="s">
        <v>797</v>
      </c>
      <c r="P81" s="49" t="s">
        <v>103</v>
      </c>
      <c r="Q81" s="55" t="s">
        <v>104</v>
      </c>
      <c r="R81" s="55" t="s">
        <v>731</v>
      </c>
      <c r="S81" s="55" t="s">
        <v>274</v>
      </c>
      <c r="T81" s="134" t="s">
        <v>275</v>
      </c>
      <c r="U81" s="95">
        <v>6371056</v>
      </c>
      <c r="V81" s="66" t="s">
        <v>108</v>
      </c>
      <c r="W81" s="49">
        <v>18</v>
      </c>
      <c r="X81" s="49">
        <v>18</v>
      </c>
      <c r="Y81" s="49"/>
      <c r="Z81" s="49"/>
      <c r="AA81" s="49"/>
      <c r="AB81" s="49">
        <v>105</v>
      </c>
      <c r="AC81" s="49">
        <v>25</v>
      </c>
      <c r="AD81" s="49" t="s">
        <v>109</v>
      </c>
      <c r="AE81" s="49" t="s">
        <v>109</v>
      </c>
      <c r="AF81" s="49" t="s">
        <v>109</v>
      </c>
      <c r="AG81" s="55" t="s">
        <v>110</v>
      </c>
      <c r="AH81" s="55" t="s">
        <v>149</v>
      </c>
      <c r="AI81" s="55" t="s">
        <v>110</v>
      </c>
      <c r="AJ81" s="55" t="s">
        <v>264</v>
      </c>
    </row>
    <row r="82" s="11" customFormat="true" ht="96" customHeight="true" spans="1:36">
      <c r="A82" s="49">
        <v>73</v>
      </c>
      <c r="B82" s="55"/>
      <c r="C82" s="55" t="s">
        <v>798</v>
      </c>
      <c r="D82" s="55" t="s">
        <v>799</v>
      </c>
      <c r="E82" s="55" t="s">
        <v>93</v>
      </c>
      <c r="F82" s="55" t="s">
        <v>800</v>
      </c>
      <c r="G82" s="55" t="s">
        <v>801</v>
      </c>
      <c r="H82" s="55" t="s">
        <v>802</v>
      </c>
      <c r="I82" s="55" t="s">
        <v>799</v>
      </c>
      <c r="J82" s="55" t="s">
        <v>799</v>
      </c>
      <c r="K82" s="55" t="s">
        <v>727</v>
      </c>
      <c r="L82" s="55" t="s">
        <v>119</v>
      </c>
      <c r="M82" s="55" t="s">
        <v>803</v>
      </c>
      <c r="N82" s="55" t="s">
        <v>804</v>
      </c>
      <c r="O82" s="55" t="s">
        <v>805</v>
      </c>
      <c r="P82" s="55" t="s">
        <v>806</v>
      </c>
      <c r="Q82" s="49" t="s">
        <v>104</v>
      </c>
      <c r="R82" s="55" t="s">
        <v>731</v>
      </c>
      <c r="S82" s="55" t="s">
        <v>800</v>
      </c>
      <c r="T82" s="55" t="s">
        <v>146</v>
      </c>
      <c r="U82" s="100">
        <v>6491201</v>
      </c>
      <c r="V82" s="66" t="s">
        <v>108</v>
      </c>
      <c r="W82" s="102">
        <v>50</v>
      </c>
      <c r="X82" s="102">
        <v>50</v>
      </c>
      <c r="Y82" s="102"/>
      <c r="Z82" s="102"/>
      <c r="AA82" s="102"/>
      <c r="AB82" s="55">
        <v>1248</v>
      </c>
      <c r="AC82" s="55">
        <v>857</v>
      </c>
      <c r="AD82" s="55" t="s">
        <v>109</v>
      </c>
      <c r="AE82" s="55" t="s">
        <v>109</v>
      </c>
      <c r="AF82" s="55" t="s">
        <v>109</v>
      </c>
      <c r="AG82" s="55" t="s">
        <v>110</v>
      </c>
      <c r="AH82" s="55" t="s">
        <v>807</v>
      </c>
      <c r="AI82" s="55" t="s">
        <v>110</v>
      </c>
      <c r="AJ82" s="55" t="s">
        <v>808</v>
      </c>
    </row>
    <row r="83" s="11" customFormat="true" ht="96" customHeight="true" spans="1:36">
      <c r="A83" s="49">
        <v>74</v>
      </c>
      <c r="B83" s="55"/>
      <c r="C83" s="55" t="s">
        <v>809</v>
      </c>
      <c r="D83" s="55" t="s">
        <v>810</v>
      </c>
      <c r="E83" s="55" t="s">
        <v>93</v>
      </c>
      <c r="F83" s="55" t="s">
        <v>811</v>
      </c>
      <c r="G83" s="55" t="s">
        <v>812</v>
      </c>
      <c r="H83" s="55" t="s">
        <v>813</v>
      </c>
      <c r="I83" s="55" t="s">
        <v>810</v>
      </c>
      <c r="J83" s="55" t="s">
        <v>810</v>
      </c>
      <c r="K83" s="55" t="s">
        <v>156</v>
      </c>
      <c r="L83" s="55" t="s">
        <v>119</v>
      </c>
      <c r="M83" s="55" t="s">
        <v>803</v>
      </c>
      <c r="N83" s="55" t="s">
        <v>814</v>
      </c>
      <c r="O83" s="55" t="s">
        <v>815</v>
      </c>
      <c r="P83" s="55" t="s">
        <v>103</v>
      </c>
      <c r="Q83" s="87" t="s">
        <v>104</v>
      </c>
      <c r="R83" s="55" t="s">
        <v>731</v>
      </c>
      <c r="S83" s="55" t="s">
        <v>483</v>
      </c>
      <c r="T83" s="92" t="s">
        <v>484</v>
      </c>
      <c r="U83" s="92">
        <v>6300205</v>
      </c>
      <c r="V83" s="105" t="s">
        <v>108</v>
      </c>
      <c r="W83" s="55">
        <v>100</v>
      </c>
      <c r="X83" s="55">
        <v>100</v>
      </c>
      <c r="Y83" s="55"/>
      <c r="Z83" s="55"/>
      <c r="AA83" s="55"/>
      <c r="AB83" s="55">
        <v>750</v>
      </c>
      <c r="AC83" s="55">
        <v>310</v>
      </c>
      <c r="AD83" s="55" t="s">
        <v>109</v>
      </c>
      <c r="AE83" s="55" t="s">
        <v>109</v>
      </c>
      <c r="AF83" s="55" t="s">
        <v>110</v>
      </c>
      <c r="AG83" s="55" t="s">
        <v>110</v>
      </c>
      <c r="AH83" s="55" t="s">
        <v>149</v>
      </c>
      <c r="AI83" s="55" t="s">
        <v>110</v>
      </c>
      <c r="AJ83" s="55" t="s">
        <v>264</v>
      </c>
    </row>
    <row r="84" s="11" customFormat="true" ht="96" customHeight="true" spans="1:36">
      <c r="A84" s="49">
        <v>75</v>
      </c>
      <c r="B84" s="55"/>
      <c r="C84" s="55" t="s">
        <v>816</v>
      </c>
      <c r="D84" s="55" t="s">
        <v>817</v>
      </c>
      <c r="E84" s="49" t="s">
        <v>93</v>
      </c>
      <c r="F84" s="55" t="s">
        <v>818</v>
      </c>
      <c r="G84" s="55" t="s">
        <v>819</v>
      </c>
      <c r="H84" s="55" t="s">
        <v>820</v>
      </c>
      <c r="I84" s="55" t="s">
        <v>821</v>
      </c>
      <c r="J84" s="55" t="s">
        <v>821</v>
      </c>
      <c r="K84" s="55" t="s">
        <v>822</v>
      </c>
      <c r="L84" s="55" t="s">
        <v>119</v>
      </c>
      <c r="M84" s="55" t="s">
        <v>823</v>
      </c>
      <c r="N84" s="55" t="s">
        <v>824</v>
      </c>
      <c r="O84" s="55" t="s">
        <v>825</v>
      </c>
      <c r="P84" s="55" t="s">
        <v>806</v>
      </c>
      <c r="Q84" s="87" t="s">
        <v>104</v>
      </c>
      <c r="R84" s="55" t="s">
        <v>731</v>
      </c>
      <c r="S84" s="55" t="s">
        <v>826</v>
      </c>
      <c r="T84" s="55" t="s">
        <v>107</v>
      </c>
      <c r="U84" s="66">
        <v>6229717</v>
      </c>
      <c r="V84" s="66" t="s">
        <v>108</v>
      </c>
      <c r="W84" s="102">
        <v>50</v>
      </c>
      <c r="X84" s="66">
        <v>50</v>
      </c>
      <c r="Y84" s="102"/>
      <c r="Z84" s="102"/>
      <c r="AA84" s="102"/>
      <c r="AB84" s="55">
        <v>73</v>
      </c>
      <c r="AC84" s="55">
        <v>73</v>
      </c>
      <c r="AD84" s="55" t="s">
        <v>109</v>
      </c>
      <c r="AE84" s="55" t="s">
        <v>109</v>
      </c>
      <c r="AF84" s="55" t="s">
        <v>110</v>
      </c>
      <c r="AG84" s="55" t="s">
        <v>110</v>
      </c>
      <c r="AH84" s="55" t="s">
        <v>149</v>
      </c>
      <c r="AI84" s="55" t="s">
        <v>110</v>
      </c>
      <c r="AJ84" s="55" t="s">
        <v>149</v>
      </c>
    </row>
    <row r="85" s="11" customFormat="true" ht="96" customHeight="true" spans="1:36">
      <c r="A85" s="49">
        <v>76</v>
      </c>
      <c r="B85" s="55"/>
      <c r="C85" s="55" t="s">
        <v>827</v>
      </c>
      <c r="D85" s="55" t="s">
        <v>828</v>
      </c>
      <c r="E85" s="55" t="s">
        <v>93</v>
      </c>
      <c r="F85" s="55" t="s">
        <v>829</v>
      </c>
      <c r="G85" s="54" t="s">
        <v>830</v>
      </c>
      <c r="H85" s="55" t="s">
        <v>831</v>
      </c>
      <c r="I85" s="55" t="s">
        <v>832</v>
      </c>
      <c r="J85" s="55" t="s">
        <v>832</v>
      </c>
      <c r="K85" s="55" t="s">
        <v>822</v>
      </c>
      <c r="L85" s="55" t="s">
        <v>119</v>
      </c>
      <c r="M85" s="55" t="s">
        <v>803</v>
      </c>
      <c r="N85" s="55" t="s">
        <v>833</v>
      </c>
      <c r="O85" s="55" t="s">
        <v>834</v>
      </c>
      <c r="P85" s="49" t="s">
        <v>806</v>
      </c>
      <c r="Q85" s="55" t="s">
        <v>104</v>
      </c>
      <c r="R85" s="55" t="s">
        <v>731</v>
      </c>
      <c r="S85" s="55" t="s">
        <v>534</v>
      </c>
      <c r="T85" s="49" t="s">
        <v>535</v>
      </c>
      <c r="U85" s="49">
        <v>6388001</v>
      </c>
      <c r="V85" s="55" t="s">
        <v>108</v>
      </c>
      <c r="W85" s="107">
        <v>100</v>
      </c>
      <c r="X85" s="107">
        <v>100</v>
      </c>
      <c r="Y85" s="55"/>
      <c r="Z85" s="55"/>
      <c r="AA85" s="55"/>
      <c r="AB85" s="49">
        <v>2370</v>
      </c>
      <c r="AC85" s="49">
        <v>1011</v>
      </c>
      <c r="AD85" s="49" t="s">
        <v>109</v>
      </c>
      <c r="AE85" s="49" t="s">
        <v>109</v>
      </c>
      <c r="AF85" s="49" t="s">
        <v>110</v>
      </c>
      <c r="AG85" s="49" t="s">
        <v>110</v>
      </c>
      <c r="AH85" s="55" t="s">
        <v>149</v>
      </c>
      <c r="AI85" s="55" t="s">
        <v>110</v>
      </c>
      <c r="AJ85" s="55" t="s">
        <v>264</v>
      </c>
    </row>
    <row r="86" s="11" customFormat="true" ht="96" customHeight="true" spans="1:36">
      <c r="A86" s="49">
        <v>77</v>
      </c>
      <c r="B86" s="55"/>
      <c r="C86" s="55" t="s">
        <v>835</v>
      </c>
      <c r="D86" s="55" t="s">
        <v>836</v>
      </c>
      <c r="E86" s="49" t="s">
        <v>93</v>
      </c>
      <c r="F86" s="55" t="s">
        <v>837</v>
      </c>
      <c r="G86" s="55" t="s">
        <v>838</v>
      </c>
      <c r="H86" s="55" t="s">
        <v>839</v>
      </c>
      <c r="I86" s="55" t="s">
        <v>840</v>
      </c>
      <c r="J86" s="55" t="s">
        <v>840</v>
      </c>
      <c r="K86" s="55" t="s">
        <v>841</v>
      </c>
      <c r="L86" s="55" t="s">
        <v>842</v>
      </c>
      <c r="M86" s="55" t="s">
        <v>803</v>
      </c>
      <c r="N86" s="55" t="s">
        <v>843</v>
      </c>
      <c r="O86" s="55" t="s">
        <v>844</v>
      </c>
      <c r="P86" s="55" t="s">
        <v>806</v>
      </c>
      <c r="Q86" s="49" t="s">
        <v>104</v>
      </c>
      <c r="R86" s="55" t="s">
        <v>731</v>
      </c>
      <c r="S86" s="55" t="s">
        <v>837</v>
      </c>
      <c r="T86" s="134" t="s">
        <v>275</v>
      </c>
      <c r="U86" s="95">
        <v>6371056</v>
      </c>
      <c r="V86" s="66" t="s">
        <v>108</v>
      </c>
      <c r="W86" s="55">
        <v>175</v>
      </c>
      <c r="X86" s="49">
        <v>175</v>
      </c>
      <c r="Y86" s="49"/>
      <c r="Z86" s="49"/>
      <c r="AA86" s="49"/>
      <c r="AB86" s="55">
        <v>1811</v>
      </c>
      <c r="AC86" s="49">
        <v>1155</v>
      </c>
      <c r="AD86" s="55" t="s">
        <v>109</v>
      </c>
      <c r="AE86" s="55" t="s">
        <v>109</v>
      </c>
      <c r="AF86" s="55" t="s">
        <v>110</v>
      </c>
      <c r="AG86" s="55" t="s">
        <v>110</v>
      </c>
      <c r="AH86" s="55" t="s">
        <v>149</v>
      </c>
      <c r="AI86" s="55" t="s">
        <v>110</v>
      </c>
      <c r="AJ86" s="55" t="s">
        <v>125</v>
      </c>
    </row>
    <row r="87" s="11" customFormat="true" ht="96" customHeight="true" spans="1:36">
      <c r="A87" s="49">
        <v>78</v>
      </c>
      <c r="B87" s="55"/>
      <c r="C87" s="55" t="s">
        <v>845</v>
      </c>
      <c r="D87" s="55" t="s">
        <v>846</v>
      </c>
      <c r="E87" s="49" t="s">
        <v>93</v>
      </c>
      <c r="F87" s="55" t="s">
        <v>847</v>
      </c>
      <c r="G87" s="55" t="s">
        <v>848</v>
      </c>
      <c r="H87" s="55" t="s">
        <v>775</v>
      </c>
      <c r="I87" s="55" t="s">
        <v>849</v>
      </c>
      <c r="J87" s="55" t="s">
        <v>849</v>
      </c>
      <c r="K87" s="55" t="s">
        <v>370</v>
      </c>
      <c r="L87" s="55" t="s">
        <v>119</v>
      </c>
      <c r="M87" s="55" t="s">
        <v>803</v>
      </c>
      <c r="N87" s="55" t="s">
        <v>775</v>
      </c>
      <c r="O87" s="107" t="s">
        <v>850</v>
      </c>
      <c r="P87" s="49" t="s">
        <v>806</v>
      </c>
      <c r="Q87" s="87" t="s">
        <v>104</v>
      </c>
      <c r="R87" s="55" t="s">
        <v>731</v>
      </c>
      <c r="S87" s="55" t="s">
        <v>847</v>
      </c>
      <c r="T87" s="55" t="s">
        <v>406</v>
      </c>
      <c r="U87" s="55">
        <v>6433000</v>
      </c>
      <c r="V87" s="55" t="s">
        <v>108</v>
      </c>
      <c r="W87" s="55">
        <v>130</v>
      </c>
      <c r="X87" s="55">
        <v>130</v>
      </c>
      <c r="Y87" s="55"/>
      <c r="Z87" s="55"/>
      <c r="AA87" s="55"/>
      <c r="AB87" s="55">
        <v>623</v>
      </c>
      <c r="AC87" s="55">
        <v>561</v>
      </c>
      <c r="AD87" s="55" t="s">
        <v>109</v>
      </c>
      <c r="AE87" s="55" t="s">
        <v>109</v>
      </c>
      <c r="AF87" s="55" t="s">
        <v>110</v>
      </c>
      <c r="AG87" s="55" t="s">
        <v>110</v>
      </c>
      <c r="AH87" s="55" t="s">
        <v>149</v>
      </c>
      <c r="AI87" s="55" t="s">
        <v>110</v>
      </c>
      <c r="AJ87" s="55" t="s">
        <v>264</v>
      </c>
    </row>
    <row r="88" s="11" customFormat="true" ht="96" customHeight="true" spans="1:36">
      <c r="A88" s="49">
        <v>79</v>
      </c>
      <c r="B88" s="55"/>
      <c r="C88" s="55" t="s">
        <v>851</v>
      </c>
      <c r="D88" s="55" t="s">
        <v>852</v>
      </c>
      <c r="E88" s="49" t="s">
        <v>93</v>
      </c>
      <c r="F88" s="55" t="s">
        <v>853</v>
      </c>
      <c r="G88" s="55" t="s">
        <v>854</v>
      </c>
      <c r="H88" s="55" t="s">
        <v>855</v>
      </c>
      <c r="I88" s="55" t="s">
        <v>856</v>
      </c>
      <c r="J88" s="55" t="s">
        <v>856</v>
      </c>
      <c r="K88" s="55" t="s">
        <v>857</v>
      </c>
      <c r="L88" s="55" t="s">
        <v>119</v>
      </c>
      <c r="M88" s="55" t="s">
        <v>803</v>
      </c>
      <c r="N88" s="55" t="s">
        <v>858</v>
      </c>
      <c r="O88" s="55" t="s">
        <v>859</v>
      </c>
      <c r="P88" s="55" t="s">
        <v>806</v>
      </c>
      <c r="Q88" s="87" t="s">
        <v>104</v>
      </c>
      <c r="R88" s="55" t="s">
        <v>731</v>
      </c>
      <c r="S88" s="55" t="s">
        <v>853</v>
      </c>
      <c r="T88" s="92" t="s">
        <v>373</v>
      </c>
      <c r="U88" s="92">
        <v>6369368</v>
      </c>
      <c r="V88" s="66" t="s">
        <v>108</v>
      </c>
      <c r="W88" s="55">
        <v>200</v>
      </c>
      <c r="X88" s="55">
        <v>200</v>
      </c>
      <c r="Y88" s="55"/>
      <c r="Z88" s="55"/>
      <c r="AA88" s="55"/>
      <c r="AB88" s="55">
        <v>310</v>
      </c>
      <c r="AC88" s="55">
        <v>236</v>
      </c>
      <c r="AD88" s="49" t="s">
        <v>109</v>
      </c>
      <c r="AE88" s="49" t="s">
        <v>109</v>
      </c>
      <c r="AF88" s="49" t="s">
        <v>109</v>
      </c>
      <c r="AG88" s="55" t="s">
        <v>110</v>
      </c>
      <c r="AH88" s="55" t="s">
        <v>149</v>
      </c>
      <c r="AI88" s="55" t="s">
        <v>110</v>
      </c>
      <c r="AJ88" s="55" t="s">
        <v>264</v>
      </c>
    </row>
    <row r="89" s="11" customFormat="true" ht="96" customHeight="true" spans="1:36">
      <c r="A89" s="49">
        <v>80</v>
      </c>
      <c r="B89" s="55"/>
      <c r="C89" s="55" t="s">
        <v>860</v>
      </c>
      <c r="D89" s="55" t="s">
        <v>861</v>
      </c>
      <c r="E89" s="55" t="s">
        <v>93</v>
      </c>
      <c r="F89" s="55" t="s">
        <v>862</v>
      </c>
      <c r="G89" s="55" t="s">
        <v>863</v>
      </c>
      <c r="H89" s="55"/>
      <c r="I89" s="55" t="s">
        <v>864</v>
      </c>
      <c r="J89" s="55" t="s">
        <v>864</v>
      </c>
      <c r="K89" s="55" t="s">
        <v>766</v>
      </c>
      <c r="L89" s="55" t="s">
        <v>119</v>
      </c>
      <c r="M89" s="55" t="s">
        <v>340</v>
      </c>
      <c r="N89" s="55" t="s">
        <v>865</v>
      </c>
      <c r="O89" s="55" t="s">
        <v>866</v>
      </c>
      <c r="P89" s="55" t="s">
        <v>103</v>
      </c>
      <c r="Q89" s="87" t="s">
        <v>104</v>
      </c>
      <c r="R89" s="135" t="s">
        <v>731</v>
      </c>
      <c r="S89" s="135" t="s">
        <v>862</v>
      </c>
      <c r="T89" s="55" t="s">
        <v>321</v>
      </c>
      <c r="U89" s="55">
        <v>6411301</v>
      </c>
      <c r="V89" s="66" t="s">
        <v>108</v>
      </c>
      <c r="W89" s="135">
        <v>5</v>
      </c>
      <c r="X89" s="135">
        <v>5</v>
      </c>
      <c r="Y89" s="135"/>
      <c r="Z89" s="135"/>
      <c r="AA89" s="135"/>
      <c r="AB89" s="135">
        <v>220</v>
      </c>
      <c r="AC89" s="135">
        <v>160</v>
      </c>
      <c r="AD89" s="135" t="s">
        <v>109</v>
      </c>
      <c r="AE89" s="135" t="s">
        <v>109</v>
      </c>
      <c r="AF89" s="135" t="s">
        <v>110</v>
      </c>
      <c r="AG89" s="135" t="s">
        <v>110</v>
      </c>
      <c r="AH89" s="135" t="s">
        <v>149</v>
      </c>
      <c r="AI89" s="135" t="s">
        <v>110</v>
      </c>
      <c r="AJ89" s="135" t="s">
        <v>264</v>
      </c>
    </row>
    <row r="90" s="11" customFormat="true" ht="96" customHeight="true" spans="1:36">
      <c r="A90" s="49">
        <v>81</v>
      </c>
      <c r="B90" s="55"/>
      <c r="C90" s="55" t="s">
        <v>867</v>
      </c>
      <c r="D90" s="55" t="s">
        <v>868</v>
      </c>
      <c r="E90" s="55" t="s">
        <v>93</v>
      </c>
      <c r="F90" s="55" t="s">
        <v>869</v>
      </c>
      <c r="G90" s="54" t="s">
        <v>870</v>
      </c>
      <c r="H90" s="54" t="s">
        <v>871</v>
      </c>
      <c r="I90" s="55" t="s">
        <v>868</v>
      </c>
      <c r="J90" s="55" t="s">
        <v>868</v>
      </c>
      <c r="K90" s="50" t="s">
        <v>156</v>
      </c>
      <c r="L90" s="55" t="s">
        <v>190</v>
      </c>
      <c r="M90" s="50" t="s">
        <v>872</v>
      </c>
      <c r="N90" s="55" t="s">
        <v>873</v>
      </c>
      <c r="O90" s="55" t="s">
        <v>874</v>
      </c>
      <c r="P90" s="54" t="s">
        <v>194</v>
      </c>
      <c r="Q90" s="87" t="s">
        <v>104</v>
      </c>
      <c r="R90" s="55" t="s">
        <v>731</v>
      </c>
      <c r="S90" s="55" t="s">
        <v>875</v>
      </c>
      <c r="T90" s="55" t="s">
        <v>180</v>
      </c>
      <c r="U90" s="58">
        <v>6366358</v>
      </c>
      <c r="V90" s="66" t="s">
        <v>108</v>
      </c>
      <c r="W90" s="55">
        <v>15</v>
      </c>
      <c r="X90" s="55">
        <v>15</v>
      </c>
      <c r="Y90" s="55"/>
      <c r="Z90" s="55"/>
      <c r="AA90" s="55"/>
      <c r="AB90" s="55">
        <v>1018</v>
      </c>
      <c r="AC90" s="55">
        <v>271</v>
      </c>
      <c r="AD90" s="55" t="s">
        <v>109</v>
      </c>
      <c r="AE90" s="55" t="s">
        <v>109</v>
      </c>
      <c r="AF90" s="55" t="s">
        <v>110</v>
      </c>
      <c r="AG90" s="55" t="s">
        <v>110</v>
      </c>
      <c r="AH90" s="55" t="s">
        <v>181</v>
      </c>
      <c r="AI90" s="55" t="s">
        <v>110</v>
      </c>
      <c r="AJ90" s="55" t="s">
        <v>182</v>
      </c>
    </row>
    <row r="91" s="11" customFormat="true" ht="116" customHeight="true" spans="1:36">
      <c r="A91" s="49">
        <v>82</v>
      </c>
      <c r="B91" s="113"/>
      <c r="C91" s="55" t="s">
        <v>876</v>
      </c>
      <c r="D91" s="113" t="s">
        <v>877</v>
      </c>
      <c r="E91" s="123" t="s">
        <v>93</v>
      </c>
      <c r="F91" s="113" t="s">
        <v>818</v>
      </c>
      <c r="G91" s="113" t="s">
        <v>878</v>
      </c>
      <c r="H91" s="113" t="s">
        <v>879</v>
      </c>
      <c r="I91" s="113" t="s">
        <v>877</v>
      </c>
      <c r="J91" s="113" t="s">
        <v>877</v>
      </c>
      <c r="K91" s="113" t="s">
        <v>727</v>
      </c>
      <c r="L91" s="113" t="s">
        <v>330</v>
      </c>
      <c r="M91" s="113" t="s">
        <v>880</v>
      </c>
      <c r="N91" s="113" t="s">
        <v>881</v>
      </c>
      <c r="O91" s="113" t="s">
        <v>882</v>
      </c>
      <c r="P91" s="113" t="s">
        <v>103</v>
      </c>
      <c r="Q91" s="92" t="s">
        <v>104</v>
      </c>
      <c r="R91" s="113" t="s">
        <v>731</v>
      </c>
      <c r="S91" s="113" t="s">
        <v>731</v>
      </c>
      <c r="T91" s="113" t="s">
        <v>883</v>
      </c>
      <c r="U91" s="113">
        <v>6221768</v>
      </c>
      <c r="V91" s="138" t="s">
        <v>108</v>
      </c>
      <c r="W91" s="113">
        <v>160</v>
      </c>
      <c r="X91" s="113">
        <v>160</v>
      </c>
      <c r="Y91" s="113">
        <v>0</v>
      </c>
      <c r="Z91" s="113">
        <v>0</v>
      </c>
      <c r="AA91" s="113">
        <v>0</v>
      </c>
      <c r="AB91" s="113">
        <v>632</v>
      </c>
      <c r="AC91" s="113">
        <v>254</v>
      </c>
      <c r="AD91" s="113" t="s">
        <v>109</v>
      </c>
      <c r="AE91" s="113" t="s">
        <v>109</v>
      </c>
      <c r="AF91" s="113" t="s">
        <v>110</v>
      </c>
      <c r="AG91" s="113" t="s">
        <v>110</v>
      </c>
      <c r="AH91" s="113" t="s">
        <v>149</v>
      </c>
      <c r="AI91" s="113" t="s">
        <v>110</v>
      </c>
      <c r="AJ91" s="113" t="s">
        <v>884</v>
      </c>
    </row>
    <row r="92" s="11" customFormat="true" ht="116" customHeight="true" spans="1:36">
      <c r="A92" s="49">
        <v>83</v>
      </c>
      <c r="B92" s="113"/>
      <c r="C92" s="113" t="s">
        <v>885</v>
      </c>
      <c r="D92" s="113" t="s">
        <v>886</v>
      </c>
      <c r="E92" s="123" t="s">
        <v>93</v>
      </c>
      <c r="F92" s="113" t="s">
        <v>818</v>
      </c>
      <c r="G92" s="113" t="s">
        <v>887</v>
      </c>
      <c r="H92" s="113" t="s">
        <v>888</v>
      </c>
      <c r="I92" s="113" t="s">
        <v>886</v>
      </c>
      <c r="J92" s="113" t="s">
        <v>886</v>
      </c>
      <c r="K92" s="113" t="s">
        <v>727</v>
      </c>
      <c r="L92" s="113" t="s">
        <v>330</v>
      </c>
      <c r="M92" s="113" t="s">
        <v>728</v>
      </c>
      <c r="N92" s="113" t="s">
        <v>889</v>
      </c>
      <c r="O92" s="113" t="s">
        <v>889</v>
      </c>
      <c r="P92" s="113" t="s">
        <v>103</v>
      </c>
      <c r="Q92" s="92" t="s">
        <v>104</v>
      </c>
      <c r="R92" s="113" t="s">
        <v>731</v>
      </c>
      <c r="S92" s="113" t="s">
        <v>890</v>
      </c>
      <c r="T92" s="113" t="s">
        <v>883</v>
      </c>
      <c r="U92" s="113">
        <v>6221768</v>
      </c>
      <c r="V92" s="138" t="s">
        <v>108</v>
      </c>
      <c r="W92" s="113">
        <v>65</v>
      </c>
      <c r="X92" s="113">
        <v>65</v>
      </c>
      <c r="Y92" s="113">
        <v>0</v>
      </c>
      <c r="Z92" s="113">
        <v>0</v>
      </c>
      <c r="AA92" s="113">
        <v>0</v>
      </c>
      <c r="AB92" s="113">
        <v>232</v>
      </c>
      <c r="AC92" s="113">
        <v>87</v>
      </c>
      <c r="AD92" s="113" t="s">
        <v>109</v>
      </c>
      <c r="AE92" s="113" t="s">
        <v>109</v>
      </c>
      <c r="AF92" s="113" t="s">
        <v>110</v>
      </c>
      <c r="AG92" s="113" t="s">
        <v>110</v>
      </c>
      <c r="AH92" s="113" t="s">
        <v>149</v>
      </c>
      <c r="AI92" s="113" t="s">
        <v>110</v>
      </c>
      <c r="AJ92" s="113" t="s">
        <v>884</v>
      </c>
    </row>
    <row r="93" s="11" customFormat="true" ht="116" customHeight="true" spans="1:36">
      <c r="A93" s="49">
        <v>84</v>
      </c>
      <c r="B93" s="113"/>
      <c r="C93" s="92" t="s">
        <v>891</v>
      </c>
      <c r="D93" s="92" t="s">
        <v>892</v>
      </c>
      <c r="E93" s="124" t="s">
        <v>93</v>
      </c>
      <c r="F93" s="92" t="s">
        <v>893</v>
      </c>
      <c r="G93" s="92" t="s">
        <v>894</v>
      </c>
      <c r="H93" s="92" t="s">
        <v>895</v>
      </c>
      <c r="I93" s="92" t="s">
        <v>892</v>
      </c>
      <c r="J93" s="92" t="s">
        <v>896</v>
      </c>
      <c r="K93" s="92" t="s">
        <v>727</v>
      </c>
      <c r="L93" s="92" t="s">
        <v>330</v>
      </c>
      <c r="M93" s="92" t="s">
        <v>897</v>
      </c>
      <c r="N93" s="92" t="s">
        <v>898</v>
      </c>
      <c r="O93" s="92" t="s">
        <v>898</v>
      </c>
      <c r="P93" s="92" t="s">
        <v>103</v>
      </c>
      <c r="Q93" s="92" t="s">
        <v>104</v>
      </c>
      <c r="R93" s="92" t="s">
        <v>731</v>
      </c>
      <c r="S93" s="92" t="s">
        <v>731</v>
      </c>
      <c r="T93" s="92" t="s">
        <v>883</v>
      </c>
      <c r="U93" s="92">
        <v>6221768</v>
      </c>
      <c r="V93" s="105" t="s">
        <v>108</v>
      </c>
      <c r="W93" s="92">
        <v>27.5</v>
      </c>
      <c r="X93" s="92">
        <v>27.5</v>
      </c>
      <c r="Y93" s="92">
        <v>0</v>
      </c>
      <c r="Z93" s="92">
        <v>0</v>
      </c>
      <c r="AA93" s="92">
        <v>0</v>
      </c>
      <c r="AB93" s="92">
        <v>173</v>
      </c>
      <c r="AC93" s="92">
        <v>81</v>
      </c>
      <c r="AD93" s="92" t="s">
        <v>109</v>
      </c>
      <c r="AE93" s="92" t="s">
        <v>109</v>
      </c>
      <c r="AF93" s="92" t="s">
        <v>110</v>
      </c>
      <c r="AG93" s="92" t="s">
        <v>110</v>
      </c>
      <c r="AH93" s="92" t="s">
        <v>149</v>
      </c>
      <c r="AI93" s="92" t="s">
        <v>110</v>
      </c>
      <c r="AJ93" s="92" t="s">
        <v>884</v>
      </c>
    </row>
    <row r="94" s="11" customFormat="true" ht="157" customHeight="true" spans="1:36">
      <c r="A94" s="49">
        <v>85</v>
      </c>
      <c r="B94" s="55"/>
      <c r="C94" s="55" t="s">
        <v>899</v>
      </c>
      <c r="D94" s="92" t="s">
        <v>900</v>
      </c>
      <c r="E94" s="124" t="s">
        <v>93</v>
      </c>
      <c r="F94" s="92" t="s">
        <v>893</v>
      </c>
      <c r="G94" s="92" t="s">
        <v>901</v>
      </c>
      <c r="H94" s="92" t="s">
        <v>902</v>
      </c>
      <c r="I94" s="92" t="s">
        <v>900</v>
      </c>
      <c r="J94" s="92" t="s">
        <v>900</v>
      </c>
      <c r="K94" s="92" t="s">
        <v>727</v>
      </c>
      <c r="L94" s="92" t="s">
        <v>330</v>
      </c>
      <c r="M94" s="92" t="s">
        <v>903</v>
      </c>
      <c r="N94" s="92" t="s">
        <v>904</v>
      </c>
      <c r="O94" s="92" t="s">
        <v>904</v>
      </c>
      <c r="P94" s="92" t="s">
        <v>103</v>
      </c>
      <c r="Q94" s="92" t="s">
        <v>104</v>
      </c>
      <c r="R94" s="92" t="s">
        <v>731</v>
      </c>
      <c r="S94" s="92" t="s">
        <v>731</v>
      </c>
      <c r="T94" s="92" t="s">
        <v>883</v>
      </c>
      <c r="U94" s="92">
        <v>6221768</v>
      </c>
      <c r="V94" s="105" t="s">
        <v>108</v>
      </c>
      <c r="W94" s="92">
        <v>140</v>
      </c>
      <c r="X94" s="92">
        <v>140</v>
      </c>
      <c r="Y94" s="92">
        <v>0</v>
      </c>
      <c r="Z94" s="92">
        <v>0</v>
      </c>
      <c r="AA94" s="92">
        <v>0</v>
      </c>
      <c r="AB94" s="92">
        <v>173</v>
      </c>
      <c r="AC94" s="92">
        <v>86</v>
      </c>
      <c r="AD94" s="92" t="s">
        <v>109</v>
      </c>
      <c r="AE94" s="92" t="s">
        <v>109</v>
      </c>
      <c r="AF94" s="92" t="s">
        <v>110</v>
      </c>
      <c r="AG94" s="92" t="s">
        <v>110</v>
      </c>
      <c r="AH94" s="92" t="s">
        <v>149</v>
      </c>
      <c r="AI94" s="92" t="s">
        <v>110</v>
      </c>
      <c r="AJ94" s="92" t="s">
        <v>884</v>
      </c>
    </row>
    <row r="95" s="20" customFormat="true" ht="30" customHeight="true" spans="1:36">
      <c r="A95" s="49"/>
      <c r="B95" s="54" t="s">
        <v>905</v>
      </c>
      <c r="C95" s="49"/>
      <c r="D95" s="49">
        <v>34</v>
      </c>
      <c r="E95" s="49"/>
      <c r="F95" s="49"/>
      <c r="G95" s="49"/>
      <c r="H95" s="49"/>
      <c r="I95" s="49"/>
      <c r="J95" s="49"/>
      <c r="K95" s="49"/>
      <c r="L95" s="49"/>
      <c r="M95" s="49"/>
      <c r="N95" s="49"/>
      <c r="O95" s="49"/>
      <c r="P95" s="49"/>
      <c r="Q95" s="49"/>
      <c r="R95" s="49"/>
      <c r="S95" s="49"/>
      <c r="T95" s="49"/>
      <c r="U95" s="49"/>
      <c r="V95" s="49"/>
      <c r="W95" s="49">
        <f>SUM(W96:W129)</f>
        <v>5044.2</v>
      </c>
      <c r="X95" s="49">
        <f t="shared" ref="X95:AC95" si="3">SUM(X96:X129)</f>
        <v>4188.2</v>
      </c>
      <c r="Y95" s="49">
        <f t="shared" si="3"/>
        <v>0</v>
      </c>
      <c r="Z95" s="49">
        <f t="shared" si="3"/>
        <v>856</v>
      </c>
      <c r="AA95" s="49">
        <f t="shared" si="3"/>
        <v>0</v>
      </c>
      <c r="AB95" s="49">
        <f t="shared" si="3"/>
        <v>21059</v>
      </c>
      <c r="AC95" s="49">
        <f t="shared" si="3"/>
        <v>7555</v>
      </c>
      <c r="AD95" s="49"/>
      <c r="AE95" s="49"/>
      <c r="AF95" s="49"/>
      <c r="AG95" s="49"/>
      <c r="AH95" s="49"/>
      <c r="AI95" s="49"/>
      <c r="AJ95" s="49"/>
    </row>
    <row r="96" s="13" customFormat="true" ht="134" customHeight="true" spans="1:36">
      <c r="A96" s="49">
        <v>86</v>
      </c>
      <c r="B96" s="55"/>
      <c r="C96" s="55" t="s">
        <v>906</v>
      </c>
      <c r="D96" s="55" t="s">
        <v>907</v>
      </c>
      <c r="E96" s="49" t="s">
        <v>93</v>
      </c>
      <c r="F96" s="55" t="s">
        <v>113</v>
      </c>
      <c r="G96" s="56" t="s">
        <v>908</v>
      </c>
      <c r="H96" s="55" t="s">
        <v>909</v>
      </c>
      <c r="I96" s="55" t="s">
        <v>910</v>
      </c>
      <c r="J96" s="54" t="s">
        <v>910</v>
      </c>
      <c r="K96" s="55" t="s">
        <v>156</v>
      </c>
      <c r="L96" s="55" t="s">
        <v>119</v>
      </c>
      <c r="M96" s="55" t="s">
        <v>911</v>
      </c>
      <c r="N96" s="55" t="s">
        <v>912</v>
      </c>
      <c r="O96" s="55" t="s">
        <v>913</v>
      </c>
      <c r="P96" s="49" t="s">
        <v>103</v>
      </c>
      <c r="Q96" s="55" t="s">
        <v>104</v>
      </c>
      <c r="R96" s="55" t="s">
        <v>105</v>
      </c>
      <c r="S96" s="54" t="s">
        <v>914</v>
      </c>
      <c r="T96" s="56" t="s">
        <v>107</v>
      </c>
      <c r="U96" s="66">
        <v>6229717</v>
      </c>
      <c r="V96" s="108" t="s">
        <v>108</v>
      </c>
      <c r="W96" s="55">
        <v>126</v>
      </c>
      <c r="X96" s="55"/>
      <c r="Y96" s="49"/>
      <c r="Z96" s="55">
        <v>126</v>
      </c>
      <c r="AA96" s="49"/>
      <c r="AB96" s="55">
        <v>545</v>
      </c>
      <c r="AC96" s="55">
        <v>181</v>
      </c>
      <c r="AD96" s="49" t="s">
        <v>109</v>
      </c>
      <c r="AE96" s="49" t="s">
        <v>109</v>
      </c>
      <c r="AF96" s="49" t="s">
        <v>109</v>
      </c>
      <c r="AG96" s="55" t="s">
        <v>110</v>
      </c>
      <c r="AH96" s="55" t="s">
        <v>149</v>
      </c>
      <c r="AI96" s="55" t="s">
        <v>110</v>
      </c>
      <c r="AJ96" s="55" t="s">
        <v>264</v>
      </c>
    </row>
    <row r="97" s="16" customFormat="true" ht="162" customHeight="true" spans="1:36">
      <c r="A97" s="49">
        <v>87</v>
      </c>
      <c r="B97" s="58"/>
      <c r="C97" s="58" t="s">
        <v>915</v>
      </c>
      <c r="D97" s="114" t="s">
        <v>916</v>
      </c>
      <c r="E97" s="114" t="s">
        <v>475</v>
      </c>
      <c r="F97" s="58" t="s">
        <v>917</v>
      </c>
      <c r="G97" s="74" t="s">
        <v>918</v>
      </c>
      <c r="H97" s="74" t="s">
        <v>172</v>
      </c>
      <c r="I97" s="114" t="s">
        <v>919</v>
      </c>
      <c r="J97" s="132" t="s">
        <v>920</v>
      </c>
      <c r="K97" s="84" t="s">
        <v>156</v>
      </c>
      <c r="L97" s="84" t="s">
        <v>175</v>
      </c>
      <c r="M97" s="58" t="s">
        <v>921</v>
      </c>
      <c r="N97" s="58" t="s">
        <v>922</v>
      </c>
      <c r="O97" s="58" t="s">
        <v>923</v>
      </c>
      <c r="P97" s="58" t="s">
        <v>179</v>
      </c>
      <c r="Q97" s="87" t="s">
        <v>104</v>
      </c>
      <c r="R97" s="55" t="s">
        <v>105</v>
      </c>
      <c r="S97" s="58" t="s">
        <v>917</v>
      </c>
      <c r="T97" s="58" t="s">
        <v>180</v>
      </c>
      <c r="U97" s="58">
        <v>6366358</v>
      </c>
      <c r="V97" s="66" t="s">
        <v>108</v>
      </c>
      <c r="W97" s="139">
        <v>85</v>
      </c>
      <c r="X97" s="139">
        <v>85</v>
      </c>
      <c r="Y97" s="139"/>
      <c r="Z97" s="139"/>
      <c r="AA97" s="139"/>
      <c r="AB97" s="139">
        <v>185</v>
      </c>
      <c r="AC97" s="139">
        <v>50</v>
      </c>
      <c r="AD97" s="139" t="s">
        <v>109</v>
      </c>
      <c r="AE97" s="139" t="s">
        <v>109</v>
      </c>
      <c r="AF97" s="139" t="s">
        <v>109</v>
      </c>
      <c r="AG97" s="139" t="s">
        <v>110</v>
      </c>
      <c r="AH97" s="58" t="s">
        <v>181</v>
      </c>
      <c r="AI97" s="58" t="s">
        <v>110</v>
      </c>
      <c r="AJ97" s="58" t="s">
        <v>182</v>
      </c>
    </row>
    <row r="98" s="11" customFormat="true" ht="124" customHeight="true" spans="1:36">
      <c r="A98" s="49">
        <v>88</v>
      </c>
      <c r="B98" s="58"/>
      <c r="C98" s="58" t="s">
        <v>924</v>
      </c>
      <c r="D98" s="58" t="s">
        <v>925</v>
      </c>
      <c r="E98" s="58" t="s">
        <v>93</v>
      </c>
      <c r="F98" s="58" t="s">
        <v>926</v>
      </c>
      <c r="G98" s="74" t="s">
        <v>927</v>
      </c>
      <c r="H98" s="74" t="s">
        <v>172</v>
      </c>
      <c r="I98" s="58" t="s">
        <v>928</v>
      </c>
      <c r="J98" s="74" t="s">
        <v>929</v>
      </c>
      <c r="K98" s="84" t="s">
        <v>318</v>
      </c>
      <c r="L98" s="84" t="s">
        <v>175</v>
      </c>
      <c r="M98" s="58" t="s">
        <v>930</v>
      </c>
      <c r="N98" s="58" t="s">
        <v>931</v>
      </c>
      <c r="O98" s="58" t="s">
        <v>932</v>
      </c>
      <c r="P98" s="58" t="s">
        <v>933</v>
      </c>
      <c r="Q98" s="87" t="s">
        <v>104</v>
      </c>
      <c r="R98" s="55" t="s">
        <v>105</v>
      </c>
      <c r="S98" s="58" t="s">
        <v>926</v>
      </c>
      <c r="T98" s="58" t="s">
        <v>180</v>
      </c>
      <c r="U98" s="58">
        <v>6366358</v>
      </c>
      <c r="V98" s="66" t="s">
        <v>108</v>
      </c>
      <c r="W98" s="58">
        <v>76</v>
      </c>
      <c r="X98" s="58">
        <v>76</v>
      </c>
      <c r="Y98" s="139"/>
      <c r="Z98" s="139"/>
      <c r="AA98" s="139"/>
      <c r="AB98" s="139">
        <v>1210</v>
      </c>
      <c r="AC98" s="139">
        <v>678</v>
      </c>
      <c r="AD98" s="58" t="s">
        <v>109</v>
      </c>
      <c r="AE98" s="58" t="s">
        <v>109</v>
      </c>
      <c r="AF98" s="58" t="s">
        <v>110</v>
      </c>
      <c r="AG98" s="58" t="s">
        <v>110</v>
      </c>
      <c r="AH98" s="58" t="s">
        <v>181</v>
      </c>
      <c r="AI98" s="58" t="s">
        <v>110</v>
      </c>
      <c r="AJ98" s="58" t="s">
        <v>182</v>
      </c>
    </row>
    <row r="99" s="18" customFormat="true" ht="222" customHeight="true" spans="1:36">
      <c r="A99" s="49">
        <v>89</v>
      </c>
      <c r="B99" s="61"/>
      <c r="C99" s="61" t="s">
        <v>934</v>
      </c>
      <c r="D99" s="57" t="s">
        <v>935</v>
      </c>
      <c r="E99" s="61" t="s">
        <v>93</v>
      </c>
      <c r="F99" s="57" t="s">
        <v>936</v>
      </c>
      <c r="G99" s="61" t="s">
        <v>937</v>
      </c>
      <c r="H99" s="61" t="s">
        <v>938</v>
      </c>
      <c r="I99" s="57" t="s">
        <v>939</v>
      </c>
      <c r="J99" s="61" t="s">
        <v>939</v>
      </c>
      <c r="K99" s="61" t="s">
        <v>156</v>
      </c>
      <c r="L99" s="61" t="s">
        <v>119</v>
      </c>
      <c r="M99" s="50" t="s">
        <v>357</v>
      </c>
      <c r="N99" s="61" t="s">
        <v>940</v>
      </c>
      <c r="O99" s="61" t="s">
        <v>941</v>
      </c>
      <c r="P99" s="61" t="s">
        <v>103</v>
      </c>
      <c r="Q99" s="87" t="s">
        <v>104</v>
      </c>
      <c r="R99" s="61" t="s">
        <v>105</v>
      </c>
      <c r="S99" s="57" t="s">
        <v>208</v>
      </c>
      <c r="T99" s="57" t="s">
        <v>209</v>
      </c>
      <c r="U99" s="57">
        <v>6329007</v>
      </c>
      <c r="V99" s="61" t="s">
        <v>108</v>
      </c>
      <c r="W99" s="57">
        <v>150</v>
      </c>
      <c r="X99" s="57"/>
      <c r="Y99" s="57"/>
      <c r="Z99" s="57">
        <v>150</v>
      </c>
      <c r="AA99" s="57"/>
      <c r="AB99" s="57">
        <v>2619</v>
      </c>
      <c r="AC99" s="57">
        <v>1054</v>
      </c>
      <c r="AD99" s="61" t="s">
        <v>109</v>
      </c>
      <c r="AE99" s="61" t="s">
        <v>109</v>
      </c>
      <c r="AF99" s="61" t="s">
        <v>110</v>
      </c>
      <c r="AG99" s="57" t="s">
        <v>110</v>
      </c>
      <c r="AH99" s="57"/>
      <c r="AI99" s="57" t="s">
        <v>110</v>
      </c>
      <c r="AJ99" s="50" t="s">
        <v>264</v>
      </c>
    </row>
    <row r="100" s="11" customFormat="true" ht="135" spans="1:36">
      <c r="A100" s="49">
        <v>90</v>
      </c>
      <c r="B100" s="61"/>
      <c r="C100" s="50" t="s">
        <v>942</v>
      </c>
      <c r="D100" s="55" t="s">
        <v>943</v>
      </c>
      <c r="E100" s="50" t="s">
        <v>93</v>
      </c>
      <c r="F100" s="55" t="s">
        <v>944</v>
      </c>
      <c r="G100" s="50" t="s">
        <v>945</v>
      </c>
      <c r="H100" s="50" t="s">
        <v>946</v>
      </c>
      <c r="I100" s="55" t="s">
        <v>947</v>
      </c>
      <c r="J100" s="50" t="s">
        <v>947</v>
      </c>
      <c r="K100" s="50" t="s">
        <v>156</v>
      </c>
      <c r="L100" s="50" t="s">
        <v>119</v>
      </c>
      <c r="M100" s="50" t="s">
        <v>698</v>
      </c>
      <c r="N100" s="50" t="s">
        <v>948</v>
      </c>
      <c r="O100" s="50" t="s">
        <v>949</v>
      </c>
      <c r="P100" s="50" t="s">
        <v>103</v>
      </c>
      <c r="Q100" s="50" t="s">
        <v>104</v>
      </c>
      <c r="R100" s="61" t="s">
        <v>105</v>
      </c>
      <c r="S100" s="57" t="s">
        <v>208</v>
      </c>
      <c r="T100" s="57" t="s">
        <v>209</v>
      </c>
      <c r="U100" s="57">
        <v>6329007</v>
      </c>
      <c r="V100" s="61" t="s">
        <v>108</v>
      </c>
      <c r="W100" s="55">
        <v>40</v>
      </c>
      <c r="X100" s="55">
        <v>40</v>
      </c>
      <c r="Y100" s="55"/>
      <c r="Z100" s="55"/>
      <c r="AA100" s="55"/>
      <c r="AB100" s="55"/>
      <c r="AC100" s="55"/>
      <c r="AD100" s="50"/>
      <c r="AE100" s="50"/>
      <c r="AF100" s="50"/>
      <c r="AG100" s="55" t="s">
        <v>110</v>
      </c>
      <c r="AH100" s="55"/>
      <c r="AI100" s="55" t="s">
        <v>110</v>
      </c>
      <c r="AJ100" s="50"/>
    </row>
    <row r="101" s="18" customFormat="true" ht="71" customHeight="true" spans="1:36">
      <c r="A101" s="49">
        <v>91</v>
      </c>
      <c r="B101" s="61"/>
      <c r="C101" s="50" t="s">
        <v>950</v>
      </c>
      <c r="D101" s="55" t="s">
        <v>951</v>
      </c>
      <c r="E101" s="49" t="s">
        <v>93</v>
      </c>
      <c r="F101" s="55" t="s">
        <v>952</v>
      </c>
      <c r="G101" s="55" t="s">
        <v>953</v>
      </c>
      <c r="H101" s="55" t="s">
        <v>954</v>
      </c>
      <c r="I101" s="55" t="s">
        <v>951</v>
      </c>
      <c r="J101" s="55" t="s">
        <v>951</v>
      </c>
      <c r="K101" s="55" t="s">
        <v>99</v>
      </c>
      <c r="L101" s="55" t="s">
        <v>563</v>
      </c>
      <c r="M101" s="55" t="s">
        <v>955</v>
      </c>
      <c r="N101" s="55" t="s">
        <v>956</v>
      </c>
      <c r="O101" s="55" t="s">
        <v>957</v>
      </c>
      <c r="P101" s="55" t="s">
        <v>958</v>
      </c>
      <c r="Q101" s="60" t="s">
        <v>104</v>
      </c>
      <c r="R101" s="55" t="s">
        <v>105</v>
      </c>
      <c r="S101" s="57" t="s">
        <v>208</v>
      </c>
      <c r="T101" s="57" t="s">
        <v>209</v>
      </c>
      <c r="U101" s="57">
        <v>6329007</v>
      </c>
      <c r="V101" s="61" t="s">
        <v>108</v>
      </c>
      <c r="W101" s="49">
        <v>25</v>
      </c>
      <c r="X101" s="49">
        <v>25</v>
      </c>
      <c r="Y101" s="55"/>
      <c r="Z101" s="55"/>
      <c r="AA101" s="55"/>
      <c r="AB101" s="55">
        <v>78</v>
      </c>
      <c r="AC101" s="55">
        <v>36</v>
      </c>
      <c r="AD101" s="61" t="s">
        <v>109</v>
      </c>
      <c r="AE101" s="61" t="s">
        <v>109</v>
      </c>
      <c r="AF101" s="61" t="s">
        <v>109</v>
      </c>
      <c r="AG101" s="61" t="s">
        <v>109</v>
      </c>
      <c r="AH101" s="55"/>
      <c r="AI101" s="55"/>
      <c r="AJ101" s="50"/>
    </row>
    <row r="102" s="20" customFormat="true" ht="148.5" spans="1:36">
      <c r="A102" s="49">
        <v>92</v>
      </c>
      <c r="B102" s="55"/>
      <c r="C102" s="55" t="s">
        <v>959</v>
      </c>
      <c r="D102" s="55" t="s">
        <v>960</v>
      </c>
      <c r="E102" s="49" t="s">
        <v>93</v>
      </c>
      <c r="F102" s="55" t="s">
        <v>790</v>
      </c>
      <c r="G102" s="55" t="s">
        <v>961</v>
      </c>
      <c r="H102" s="55" t="s">
        <v>962</v>
      </c>
      <c r="I102" s="55" t="s">
        <v>963</v>
      </c>
      <c r="J102" s="55" t="s">
        <v>963</v>
      </c>
      <c r="K102" s="55" t="s">
        <v>156</v>
      </c>
      <c r="L102" s="55" t="s">
        <v>119</v>
      </c>
      <c r="M102" s="55" t="s">
        <v>964</v>
      </c>
      <c r="N102" s="55" t="s">
        <v>965</v>
      </c>
      <c r="O102" s="55" t="s">
        <v>966</v>
      </c>
      <c r="P102" s="49" t="s">
        <v>103</v>
      </c>
      <c r="Q102" s="55" t="s">
        <v>104</v>
      </c>
      <c r="R102" s="55" t="s">
        <v>105</v>
      </c>
      <c r="S102" s="55" t="s">
        <v>274</v>
      </c>
      <c r="T102" s="134" t="s">
        <v>275</v>
      </c>
      <c r="U102" s="95">
        <v>6371056</v>
      </c>
      <c r="V102" s="66" t="s">
        <v>108</v>
      </c>
      <c r="W102" s="55">
        <v>266</v>
      </c>
      <c r="X102" s="55">
        <v>266</v>
      </c>
      <c r="Y102" s="49">
        <v>0</v>
      </c>
      <c r="Z102" s="49">
        <v>0</v>
      </c>
      <c r="AA102" s="49">
        <v>0</v>
      </c>
      <c r="AB102" s="55">
        <v>800</v>
      </c>
      <c r="AC102" s="55">
        <v>85</v>
      </c>
      <c r="AD102" s="49" t="s">
        <v>109</v>
      </c>
      <c r="AE102" s="49" t="s">
        <v>109</v>
      </c>
      <c r="AF102" s="49" t="s">
        <v>109</v>
      </c>
      <c r="AG102" s="55" t="s">
        <v>110</v>
      </c>
      <c r="AH102" s="55" t="s">
        <v>149</v>
      </c>
      <c r="AI102" s="55" t="s">
        <v>110</v>
      </c>
      <c r="AJ102" s="55" t="s">
        <v>264</v>
      </c>
    </row>
    <row r="103" s="20" customFormat="true" ht="108" spans="1:36">
      <c r="A103" s="49">
        <v>93</v>
      </c>
      <c r="B103" s="55"/>
      <c r="C103" s="55" t="s">
        <v>967</v>
      </c>
      <c r="D103" s="55" t="s">
        <v>968</v>
      </c>
      <c r="E103" s="49" t="s">
        <v>93</v>
      </c>
      <c r="F103" s="55" t="s">
        <v>278</v>
      </c>
      <c r="G103" s="55" t="s">
        <v>969</v>
      </c>
      <c r="H103" s="55" t="s">
        <v>970</v>
      </c>
      <c r="I103" s="55" t="s">
        <v>968</v>
      </c>
      <c r="J103" s="55" t="s">
        <v>968</v>
      </c>
      <c r="K103" s="55" t="s">
        <v>156</v>
      </c>
      <c r="L103" s="55" t="s">
        <v>119</v>
      </c>
      <c r="M103" s="55" t="s">
        <v>971</v>
      </c>
      <c r="N103" s="55" t="s">
        <v>972</v>
      </c>
      <c r="O103" s="55" t="s">
        <v>284</v>
      </c>
      <c r="P103" s="49" t="s">
        <v>103</v>
      </c>
      <c r="Q103" s="55" t="s">
        <v>104</v>
      </c>
      <c r="R103" s="55" t="s">
        <v>105</v>
      </c>
      <c r="S103" s="55" t="s">
        <v>973</v>
      </c>
      <c r="T103" s="134" t="s">
        <v>275</v>
      </c>
      <c r="U103" s="95">
        <v>6371056</v>
      </c>
      <c r="V103" s="66" t="s">
        <v>108</v>
      </c>
      <c r="W103" s="49">
        <v>50</v>
      </c>
      <c r="X103" s="49">
        <v>50</v>
      </c>
      <c r="Y103" s="49"/>
      <c r="Z103" s="49"/>
      <c r="AA103" s="49"/>
      <c r="AB103" s="49">
        <v>97</v>
      </c>
      <c r="AC103" s="49">
        <v>52</v>
      </c>
      <c r="AD103" s="49" t="s">
        <v>109</v>
      </c>
      <c r="AE103" s="49" t="s">
        <v>109</v>
      </c>
      <c r="AF103" s="49" t="s">
        <v>109</v>
      </c>
      <c r="AG103" s="49" t="s">
        <v>110</v>
      </c>
      <c r="AH103" s="55" t="s">
        <v>149</v>
      </c>
      <c r="AI103" s="49" t="s">
        <v>110</v>
      </c>
      <c r="AJ103" s="55" t="s">
        <v>264</v>
      </c>
    </row>
    <row r="104" s="20" customFormat="true" ht="137" customHeight="true" spans="1:36">
      <c r="A104" s="49">
        <v>94</v>
      </c>
      <c r="B104" s="55"/>
      <c r="C104" s="55" t="s">
        <v>974</v>
      </c>
      <c r="D104" s="55" t="s">
        <v>975</v>
      </c>
      <c r="E104" s="49" t="s">
        <v>93</v>
      </c>
      <c r="F104" s="55" t="s">
        <v>976</v>
      </c>
      <c r="G104" s="55" t="s">
        <v>977</v>
      </c>
      <c r="H104" s="55" t="s">
        <v>978</v>
      </c>
      <c r="I104" s="55" t="s">
        <v>975</v>
      </c>
      <c r="J104" s="55" t="s">
        <v>979</v>
      </c>
      <c r="K104" s="55" t="s">
        <v>156</v>
      </c>
      <c r="L104" s="55" t="s">
        <v>119</v>
      </c>
      <c r="M104" s="55" t="s">
        <v>980</v>
      </c>
      <c r="N104" s="55" t="s">
        <v>981</v>
      </c>
      <c r="O104" s="55" t="s">
        <v>284</v>
      </c>
      <c r="P104" s="49" t="s">
        <v>103</v>
      </c>
      <c r="Q104" s="55" t="s">
        <v>104</v>
      </c>
      <c r="R104" s="55" t="s">
        <v>105</v>
      </c>
      <c r="S104" s="55" t="s">
        <v>982</v>
      </c>
      <c r="T104" s="134" t="s">
        <v>275</v>
      </c>
      <c r="U104" s="95">
        <v>6371056</v>
      </c>
      <c r="V104" s="66" t="s">
        <v>108</v>
      </c>
      <c r="W104" s="49">
        <v>350</v>
      </c>
      <c r="X104" s="49">
        <v>350</v>
      </c>
      <c r="Y104" s="49"/>
      <c r="Z104" s="49"/>
      <c r="AA104" s="49"/>
      <c r="AB104" s="49">
        <v>150</v>
      </c>
      <c r="AC104" s="49">
        <v>100</v>
      </c>
      <c r="AD104" s="49" t="s">
        <v>109</v>
      </c>
      <c r="AE104" s="49" t="s">
        <v>109</v>
      </c>
      <c r="AF104" s="49" t="s">
        <v>110</v>
      </c>
      <c r="AG104" s="49" t="s">
        <v>110</v>
      </c>
      <c r="AH104" s="55" t="s">
        <v>149</v>
      </c>
      <c r="AI104" s="55" t="s">
        <v>110</v>
      </c>
      <c r="AJ104" s="55" t="s">
        <v>264</v>
      </c>
    </row>
    <row r="105" s="20" customFormat="true" ht="97" customHeight="true" spans="1:36">
      <c r="A105" s="49">
        <v>95</v>
      </c>
      <c r="B105" s="55"/>
      <c r="C105" s="55" t="s">
        <v>983</v>
      </c>
      <c r="D105" s="55" t="s">
        <v>984</v>
      </c>
      <c r="E105" s="55" t="s">
        <v>475</v>
      </c>
      <c r="F105" s="55" t="s">
        <v>985</v>
      </c>
      <c r="G105" s="54" t="s">
        <v>986</v>
      </c>
      <c r="H105" s="55" t="s">
        <v>987</v>
      </c>
      <c r="I105" s="55" t="s">
        <v>984</v>
      </c>
      <c r="J105" s="55" t="s">
        <v>984</v>
      </c>
      <c r="K105" s="55" t="s">
        <v>156</v>
      </c>
      <c r="L105" s="55" t="s">
        <v>119</v>
      </c>
      <c r="M105" s="55" t="s">
        <v>988</v>
      </c>
      <c r="N105" s="55" t="s">
        <v>987</v>
      </c>
      <c r="O105" s="55" t="s">
        <v>989</v>
      </c>
      <c r="P105" s="49" t="s">
        <v>103</v>
      </c>
      <c r="Q105" s="136" t="s">
        <v>104</v>
      </c>
      <c r="R105" s="55" t="s">
        <v>105</v>
      </c>
      <c r="S105" s="55" t="s">
        <v>985</v>
      </c>
      <c r="T105" s="134" t="s">
        <v>275</v>
      </c>
      <c r="U105" s="95">
        <v>6371056</v>
      </c>
      <c r="V105" s="66" t="s">
        <v>108</v>
      </c>
      <c r="W105" s="49">
        <v>35</v>
      </c>
      <c r="X105" s="49">
        <v>35</v>
      </c>
      <c r="Y105" s="49"/>
      <c r="Z105" s="49"/>
      <c r="AA105" s="49"/>
      <c r="AB105" s="49">
        <v>480</v>
      </c>
      <c r="AC105" s="49">
        <v>395</v>
      </c>
      <c r="AD105" s="49" t="s">
        <v>109</v>
      </c>
      <c r="AE105" s="49" t="s">
        <v>109</v>
      </c>
      <c r="AF105" s="49" t="s">
        <v>110</v>
      </c>
      <c r="AG105" s="49" t="s">
        <v>110</v>
      </c>
      <c r="AH105" s="55" t="s">
        <v>149</v>
      </c>
      <c r="AI105" s="49" t="s">
        <v>110</v>
      </c>
      <c r="AJ105" s="55" t="s">
        <v>182</v>
      </c>
    </row>
    <row r="106" s="22" customFormat="true" ht="121.5" spans="1:36">
      <c r="A106" s="49">
        <v>96</v>
      </c>
      <c r="B106" s="55"/>
      <c r="C106" s="55" t="s">
        <v>990</v>
      </c>
      <c r="D106" s="55" t="s">
        <v>991</v>
      </c>
      <c r="E106" s="55" t="s">
        <v>475</v>
      </c>
      <c r="F106" s="55" t="s">
        <v>992</v>
      </c>
      <c r="G106" s="55" t="s">
        <v>993</v>
      </c>
      <c r="H106" s="55" t="s">
        <v>994</v>
      </c>
      <c r="I106" s="55" t="s">
        <v>991</v>
      </c>
      <c r="J106" s="55" t="s">
        <v>991</v>
      </c>
      <c r="K106" s="55" t="s">
        <v>156</v>
      </c>
      <c r="L106" s="55" t="s">
        <v>119</v>
      </c>
      <c r="M106" s="55" t="s">
        <v>995</v>
      </c>
      <c r="N106" s="55" t="s">
        <v>996</v>
      </c>
      <c r="O106" s="55" t="s">
        <v>996</v>
      </c>
      <c r="P106" s="55" t="s">
        <v>103</v>
      </c>
      <c r="Q106" s="55" t="s">
        <v>104</v>
      </c>
      <c r="R106" s="55" t="s">
        <v>105</v>
      </c>
      <c r="S106" s="55" t="s">
        <v>992</v>
      </c>
      <c r="T106" s="55" t="s">
        <v>321</v>
      </c>
      <c r="U106" s="55">
        <v>6411301</v>
      </c>
      <c r="V106" s="66" t="s">
        <v>108</v>
      </c>
      <c r="W106" s="55">
        <v>30</v>
      </c>
      <c r="X106" s="55">
        <v>30</v>
      </c>
      <c r="Y106" s="55"/>
      <c r="Z106" s="55"/>
      <c r="AA106" s="55"/>
      <c r="AB106" s="55">
        <v>56</v>
      </c>
      <c r="AC106" s="55">
        <v>17</v>
      </c>
      <c r="AD106" s="55" t="s">
        <v>109</v>
      </c>
      <c r="AE106" s="55" t="s">
        <v>110</v>
      </c>
      <c r="AF106" s="55" t="s">
        <v>110</v>
      </c>
      <c r="AG106" s="55" t="s">
        <v>109</v>
      </c>
      <c r="AH106" s="55" t="s">
        <v>361</v>
      </c>
      <c r="AI106" s="55" t="s">
        <v>110</v>
      </c>
      <c r="AJ106" s="55" t="s">
        <v>997</v>
      </c>
    </row>
    <row r="107" s="22" customFormat="true" ht="101" customHeight="true" spans="1:36">
      <c r="A107" s="49">
        <v>97</v>
      </c>
      <c r="B107" s="55"/>
      <c r="C107" s="55" t="s">
        <v>998</v>
      </c>
      <c r="D107" s="55" t="s">
        <v>999</v>
      </c>
      <c r="E107" s="55" t="s">
        <v>499</v>
      </c>
      <c r="F107" s="55" t="s">
        <v>862</v>
      </c>
      <c r="G107" s="55" t="s">
        <v>1000</v>
      </c>
      <c r="H107" s="55" t="s">
        <v>1001</v>
      </c>
      <c r="I107" s="55" t="s">
        <v>1002</v>
      </c>
      <c r="J107" s="55" t="s">
        <v>1003</v>
      </c>
      <c r="K107" s="55" t="s">
        <v>156</v>
      </c>
      <c r="L107" s="55" t="s">
        <v>119</v>
      </c>
      <c r="M107" s="55" t="s">
        <v>1004</v>
      </c>
      <c r="N107" s="55" t="s">
        <v>1005</v>
      </c>
      <c r="O107" s="55" t="s">
        <v>1006</v>
      </c>
      <c r="P107" s="55" t="s">
        <v>103</v>
      </c>
      <c r="Q107" s="55" t="s">
        <v>104</v>
      </c>
      <c r="R107" s="55" t="s">
        <v>105</v>
      </c>
      <c r="S107" s="55" t="s">
        <v>862</v>
      </c>
      <c r="T107" s="55" t="s">
        <v>321</v>
      </c>
      <c r="U107" s="55">
        <v>6411301</v>
      </c>
      <c r="V107" s="66" t="s">
        <v>108</v>
      </c>
      <c r="W107" s="55">
        <v>16</v>
      </c>
      <c r="X107" s="55">
        <v>16</v>
      </c>
      <c r="Y107" s="55"/>
      <c r="Z107" s="55"/>
      <c r="AA107" s="55"/>
      <c r="AB107" s="55">
        <v>38</v>
      </c>
      <c r="AC107" s="55">
        <v>23</v>
      </c>
      <c r="AD107" s="55" t="s">
        <v>109</v>
      </c>
      <c r="AE107" s="55" t="s">
        <v>109</v>
      </c>
      <c r="AF107" s="55" t="s">
        <v>109</v>
      </c>
      <c r="AG107" s="55" t="s">
        <v>110</v>
      </c>
      <c r="AH107" s="55" t="s">
        <v>149</v>
      </c>
      <c r="AI107" s="55" t="s">
        <v>110</v>
      </c>
      <c r="AJ107" s="55" t="s">
        <v>264</v>
      </c>
    </row>
    <row r="108" s="23" customFormat="true" ht="99" customHeight="true" spans="1:36">
      <c r="A108" s="49">
        <v>98</v>
      </c>
      <c r="B108" s="65"/>
      <c r="C108" s="65" t="s">
        <v>1007</v>
      </c>
      <c r="D108" s="65" t="s">
        <v>1008</v>
      </c>
      <c r="E108" s="65" t="s">
        <v>93</v>
      </c>
      <c r="F108" s="65" t="s">
        <v>992</v>
      </c>
      <c r="G108" s="65" t="s">
        <v>1009</v>
      </c>
      <c r="H108" s="65" t="s">
        <v>1010</v>
      </c>
      <c r="I108" s="65" t="s">
        <v>1008</v>
      </c>
      <c r="J108" s="65" t="s">
        <v>1008</v>
      </c>
      <c r="K108" s="65" t="s">
        <v>156</v>
      </c>
      <c r="L108" s="65" t="s">
        <v>119</v>
      </c>
      <c r="M108" s="65" t="s">
        <v>1011</v>
      </c>
      <c r="N108" s="65" t="s">
        <v>1010</v>
      </c>
      <c r="O108" s="65" t="s">
        <v>1010</v>
      </c>
      <c r="P108" s="65" t="s">
        <v>103</v>
      </c>
      <c r="Q108" s="65" t="s">
        <v>104</v>
      </c>
      <c r="R108" s="65" t="s">
        <v>105</v>
      </c>
      <c r="S108" s="65" t="s">
        <v>992</v>
      </c>
      <c r="T108" s="65" t="s">
        <v>321</v>
      </c>
      <c r="U108" s="65">
        <v>6411301</v>
      </c>
      <c r="V108" s="104" t="s">
        <v>108</v>
      </c>
      <c r="W108" s="65">
        <v>86</v>
      </c>
      <c r="X108" s="65">
        <v>86</v>
      </c>
      <c r="Y108" s="65"/>
      <c r="Z108" s="65"/>
      <c r="AA108" s="65"/>
      <c r="AB108" s="65">
        <v>181</v>
      </c>
      <c r="AC108" s="65">
        <v>86</v>
      </c>
      <c r="AD108" s="65" t="s">
        <v>109</v>
      </c>
      <c r="AE108" s="65" t="s">
        <v>109</v>
      </c>
      <c r="AF108" s="65" t="s">
        <v>110</v>
      </c>
      <c r="AG108" s="65" t="s">
        <v>110</v>
      </c>
      <c r="AH108" s="65" t="s">
        <v>149</v>
      </c>
      <c r="AI108" s="65" t="s">
        <v>110</v>
      </c>
      <c r="AJ108" s="65" t="s">
        <v>264</v>
      </c>
    </row>
    <row r="109" s="22" customFormat="true" ht="162" spans="1:36">
      <c r="A109" s="49">
        <v>99</v>
      </c>
      <c r="B109" s="55"/>
      <c r="C109" s="55" t="s">
        <v>1012</v>
      </c>
      <c r="D109" s="55" t="s">
        <v>1013</v>
      </c>
      <c r="E109" s="55" t="s">
        <v>93</v>
      </c>
      <c r="F109" s="55" t="s">
        <v>1014</v>
      </c>
      <c r="G109" s="55" t="s">
        <v>1015</v>
      </c>
      <c r="H109" s="55" t="s">
        <v>1016</v>
      </c>
      <c r="I109" s="55" t="s">
        <v>1013</v>
      </c>
      <c r="J109" s="55" t="s">
        <v>1013</v>
      </c>
      <c r="K109" s="55" t="s">
        <v>1017</v>
      </c>
      <c r="L109" s="55" t="s">
        <v>119</v>
      </c>
      <c r="M109" s="55" t="s">
        <v>1018</v>
      </c>
      <c r="N109" s="55" t="s">
        <v>1016</v>
      </c>
      <c r="O109" s="55" t="s">
        <v>1019</v>
      </c>
      <c r="P109" s="55" t="s">
        <v>1020</v>
      </c>
      <c r="Q109" s="55" t="s">
        <v>104</v>
      </c>
      <c r="R109" s="55" t="s">
        <v>105</v>
      </c>
      <c r="S109" s="55" t="s">
        <v>1014</v>
      </c>
      <c r="T109" s="55" t="s">
        <v>321</v>
      </c>
      <c r="U109" s="55">
        <v>6411301</v>
      </c>
      <c r="V109" s="66" t="s">
        <v>108</v>
      </c>
      <c r="W109" s="55">
        <v>117</v>
      </c>
      <c r="X109" s="55">
        <v>117</v>
      </c>
      <c r="Y109" s="55"/>
      <c r="Z109" s="55"/>
      <c r="AA109" s="55"/>
      <c r="AB109" s="55">
        <v>1153</v>
      </c>
      <c r="AC109" s="55">
        <v>249</v>
      </c>
      <c r="AD109" s="55" t="s">
        <v>109</v>
      </c>
      <c r="AE109" s="55" t="s">
        <v>109</v>
      </c>
      <c r="AF109" s="55" t="s">
        <v>110</v>
      </c>
      <c r="AG109" s="55" t="s">
        <v>110</v>
      </c>
      <c r="AH109" s="55" t="s">
        <v>1021</v>
      </c>
      <c r="AI109" s="55" t="s">
        <v>110</v>
      </c>
      <c r="AJ109" s="55" t="s">
        <v>264</v>
      </c>
    </row>
    <row r="110" s="22" customFormat="true" ht="135" spans="1:36">
      <c r="A110" s="49">
        <v>100</v>
      </c>
      <c r="B110" s="55"/>
      <c r="C110" s="55" t="s">
        <v>1022</v>
      </c>
      <c r="D110" s="55" t="s">
        <v>1023</v>
      </c>
      <c r="E110" s="55" t="s">
        <v>475</v>
      </c>
      <c r="F110" s="55" t="s">
        <v>351</v>
      </c>
      <c r="G110" s="55" t="s">
        <v>1024</v>
      </c>
      <c r="H110" s="55" t="s">
        <v>1025</v>
      </c>
      <c r="I110" s="55" t="s">
        <v>1023</v>
      </c>
      <c r="J110" s="55" t="s">
        <v>1023</v>
      </c>
      <c r="K110" s="55" t="s">
        <v>156</v>
      </c>
      <c r="L110" s="55" t="s">
        <v>119</v>
      </c>
      <c r="M110" s="55" t="s">
        <v>1026</v>
      </c>
      <c r="N110" s="55" t="s">
        <v>1027</v>
      </c>
      <c r="O110" s="55" t="s">
        <v>359</v>
      </c>
      <c r="P110" s="55" t="s">
        <v>103</v>
      </c>
      <c r="Q110" s="55" t="s">
        <v>104</v>
      </c>
      <c r="R110" s="55" t="s">
        <v>105</v>
      </c>
      <c r="S110" s="55" t="s">
        <v>360</v>
      </c>
      <c r="T110" s="55" t="s">
        <v>321</v>
      </c>
      <c r="U110" s="55">
        <v>6411301</v>
      </c>
      <c r="V110" s="66" t="s">
        <v>108</v>
      </c>
      <c r="W110" s="55">
        <v>110</v>
      </c>
      <c r="X110" s="55">
        <v>110</v>
      </c>
      <c r="Y110" s="55">
        <v>0</v>
      </c>
      <c r="Z110" s="55">
        <v>0</v>
      </c>
      <c r="AA110" s="55">
        <v>0</v>
      </c>
      <c r="AB110" s="55">
        <v>1295</v>
      </c>
      <c r="AC110" s="55">
        <v>330</v>
      </c>
      <c r="AD110" s="55" t="s">
        <v>109</v>
      </c>
      <c r="AE110" s="55" t="s">
        <v>109</v>
      </c>
      <c r="AF110" s="55" t="s">
        <v>110</v>
      </c>
      <c r="AG110" s="55" t="s">
        <v>110</v>
      </c>
      <c r="AH110" s="55" t="s">
        <v>361</v>
      </c>
      <c r="AI110" s="55" t="s">
        <v>110</v>
      </c>
      <c r="AJ110" s="55" t="s">
        <v>362</v>
      </c>
    </row>
    <row r="111" s="22" customFormat="true" ht="105" customHeight="true" spans="1:36">
      <c r="A111" s="49">
        <v>101</v>
      </c>
      <c r="B111" s="55"/>
      <c r="C111" s="55" t="s">
        <v>1028</v>
      </c>
      <c r="D111" s="55" t="s">
        <v>1029</v>
      </c>
      <c r="E111" s="55" t="s">
        <v>1030</v>
      </c>
      <c r="F111" s="55" t="s">
        <v>1031</v>
      </c>
      <c r="G111" s="55" t="s">
        <v>1032</v>
      </c>
      <c r="H111" s="55" t="s">
        <v>1033</v>
      </c>
      <c r="I111" s="55" t="s">
        <v>1029</v>
      </c>
      <c r="J111" s="55" t="s">
        <v>1029</v>
      </c>
      <c r="K111" s="55" t="s">
        <v>99</v>
      </c>
      <c r="L111" s="55" t="s">
        <v>330</v>
      </c>
      <c r="M111" s="55" t="s">
        <v>1034</v>
      </c>
      <c r="N111" s="55" t="s">
        <v>1035</v>
      </c>
      <c r="O111" s="55" t="s">
        <v>1036</v>
      </c>
      <c r="P111" s="55" t="s">
        <v>103</v>
      </c>
      <c r="Q111" s="55" t="s">
        <v>104</v>
      </c>
      <c r="R111" s="55" t="s">
        <v>105</v>
      </c>
      <c r="S111" s="55" t="s">
        <v>1037</v>
      </c>
      <c r="T111" s="55" t="s">
        <v>321</v>
      </c>
      <c r="U111" s="55">
        <v>6411301</v>
      </c>
      <c r="V111" s="66" t="s">
        <v>108</v>
      </c>
      <c r="W111" s="55">
        <v>34.7</v>
      </c>
      <c r="X111" s="55">
        <v>34.7</v>
      </c>
      <c r="Y111" s="55"/>
      <c r="Z111" s="55"/>
      <c r="AA111" s="55"/>
      <c r="AB111" s="55">
        <v>2060</v>
      </c>
      <c r="AC111" s="55">
        <v>582</v>
      </c>
      <c r="AD111" s="55" t="s">
        <v>109</v>
      </c>
      <c r="AE111" s="55" t="s">
        <v>109</v>
      </c>
      <c r="AF111" s="55" t="s">
        <v>109</v>
      </c>
      <c r="AG111" s="55" t="s">
        <v>110</v>
      </c>
      <c r="AH111" s="55" t="s">
        <v>361</v>
      </c>
      <c r="AI111" s="55" t="s">
        <v>110</v>
      </c>
      <c r="AJ111" s="55" t="s">
        <v>264</v>
      </c>
    </row>
    <row r="112" s="22" customFormat="true" ht="94.5" spans="1:36">
      <c r="A112" s="49">
        <v>102</v>
      </c>
      <c r="B112" s="55"/>
      <c r="C112" s="55" t="s">
        <v>1038</v>
      </c>
      <c r="D112" s="55" t="s">
        <v>1039</v>
      </c>
      <c r="E112" s="55" t="s">
        <v>1030</v>
      </c>
      <c r="F112" s="55" t="s">
        <v>314</v>
      </c>
      <c r="G112" s="55" t="s">
        <v>1040</v>
      </c>
      <c r="H112" s="55" t="s">
        <v>1041</v>
      </c>
      <c r="I112" s="55" t="s">
        <v>1042</v>
      </c>
      <c r="J112" s="55" t="s">
        <v>1042</v>
      </c>
      <c r="K112" s="55" t="s">
        <v>99</v>
      </c>
      <c r="L112" s="55" t="s">
        <v>330</v>
      </c>
      <c r="M112" s="55" t="s">
        <v>1043</v>
      </c>
      <c r="N112" s="55" t="s">
        <v>1044</v>
      </c>
      <c r="O112" s="55" t="s">
        <v>1044</v>
      </c>
      <c r="P112" s="55" t="s">
        <v>103</v>
      </c>
      <c r="Q112" s="55" t="s">
        <v>104</v>
      </c>
      <c r="R112" s="55" t="s">
        <v>105</v>
      </c>
      <c r="S112" s="55" t="s">
        <v>314</v>
      </c>
      <c r="T112" s="55" t="s">
        <v>321</v>
      </c>
      <c r="U112" s="55">
        <v>6411301</v>
      </c>
      <c r="V112" s="66" t="s">
        <v>108</v>
      </c>
      <c r="W112" s="55">
        <v>22.5</v>
      </c>
      <c r="X112" s="55">
        <v>22.5</v>
      </c>
      <c r="Y112" s="55"/>
      <c r="Z112" s="55"/>
      <c r="AA112" s="55"/>
      <c r="AB112" s="55">
        <v>35</v>
      </c>
      <c r="AC112" s="55">
        <v>28</v>
      </c>
      <c r="AD112" s="55" t="s">
        <v>109</v>
      </c>
      <c r="AE112" s="55" t="s">
        <v>1045</v>
      </c>
      <c r="AF112" s="55" t="s">
        <v>109</v>
      </c>
      <c r="AG112" s="55" t="s">
        <v>110</v>
      </c>
      <c r="AH112" s="55"/>
      <c r="AI112" s="55" t="s">
        <v>1046</v>
      </c>
      <c r="AJ112" s="55"/>
    </row>
    <row r="113" s="24" customFormat="true" ht="108" spans="1:36">
      <c r="A113" s="49">
        <v>103</v>
      </c>
      <c r="B113" s="55"/>
      <c r="C113" s="55" t="s">
        <v>1047</v>
      </c>
      <c r="D113" s="55" t="s">
        <v>1048</v>
      </c>
      <c r="E113" s="55" t="s">
        <v>499</v>
      </c>
      <c r="F113" s="55" t="s">
        <v>1049</v>
      </c>
      <c r="G113" s="55" t="s">
        <v>1050</v>
      </c>
      <c r="H113" s="55" t="s">
        <v>1051</v>
      </c>
      <c r="I113" s="55" t="s">
        <v>1052</v>
      </c>
      <c r="J113" s="55" t="s">
        <v>1052</v>
      </c>
      <c r="K113" s="55" t="s">
        <v>156</v>
      </c>
      <c r="L113" s="55" t="s">
        <v>119</v>
      </c>
      <c r="M113" s="55" t="s">
        <v>1053</v>
      </c>
      <c r="N113" s="55" t="s">
        <v>1051</v>
      </c>
      <c r="O113" s="55" t="s">
        <v>1051</v>
      </c>
      <c r="P113" s="49" t="s">
        <v>103</v>
      </c>
      <c r="Q113" s="55" t="s">
        <v>104</v>
      </c>
      <c r="R113" s="55" t="s">
        <v>105</v>
      </c>
      <c r="S113" s="55" t="s">
        <v>1049</v>
      </c>
      <c r="T113" s="55" t="s">
        <v>406</v>
      </c>
      <c r="U113" s="55">
        <v>6433000</v>
      </c>
      <c r="V113" s="55" t="s">
        <v>108</v>
      </c>
      <c r="W113" s="55">
        <v>40</v>
      </c>
      <c r="X113" s="55">
        <v>40</v>
      </c>
      <c r="Y113" s="55"/>
      <c r="Z113" s="55"/>
      <c r="AA113" s="55"/>
      <c r="AB113" s="55">
        <v>790</v>
      </c>
      <c r="AC113" s="55">
        <v>700</v>
      </c>
      <c r="AD113" s="55" t="s">
        <v>109</v>
      </c>
      <c r="AE113" s="55" t="s">
        <v>109</v>
      </c>
      <c r="AF113" s="55" t="s">
        <v>109</v>
      </c>
      <c r="AG113" s="55" t="s">
        <v>110</v>
      </c>
      <c r="AH113" s="55" t="s">
        <v>149</v>
      </c>
      <c r="AI113" s="55" t="s">
        <v>110</v>
      </c>
      <c r="AJ113" s="55" t="s">
        <v>264</v>
      </c>
    </row>
    <row r="114" s="31" customFormat="true" ht="199.5" spans="1:36">
      <c r="A114" s="49">
        <v>104</v>
      </c>
      <c r="B114" s="65"/>
      <c r="C114" s="115" t="s">
        <v>1054</v>
      </c>
      <c r="D114" s="65" t="s">
        <v>1055</v>
      </c>
      <c r="E114" s="65" t="s">
        <v>93</v>
      </c>
      <c r="F114" s="65" t="s">
        <v>1056</v>
      </c>
      <c r="G114" s="65" t="s">
        <v>1057</v>
      </c>
      <c r="H114" s="65" t="s">
        <v>1058</v>
      </c>
      <c r="I114" s="65" t="s">
        <v>1055</v>
      </c>
      <c r="J114" s="65" t="s">
        <v>1059</v>
      </c>
      <c r="K114" s="59" t="s">
        <v>99</v>
      </c>
      <c r="L114" s="59" t="s">
        <v>330</v>
      </c>
      <c r="M114" s="59" t="s">
        <v>1060</v>
      </c>
      <c r="N114" s="65" t="s">
        <v>1061</v>
      </c>
      <c r="O114" s="65" t="s">
        <v>1062</v>
      </c>
      <c r="P114" s="59" t="s">
        <v>103</v>
      </c>
      <c r="Q114" s="60" t="s">
        <v>104</v>
      </c>
      <c r="R114" s="55" t="s">
        <v>105</v>
      </c>
      <c r="S114" s="55" t="s">
        <v>720</v>
      </c>
      <c r="T114" s="55" t="s">
        <v>406</v>
      </c>
      <c r="U114" s="55">
        <v>6433000</v>
      </c>
      <c r="V114" s="55" t="s">
        <v>108</v>
      </c>
      <c r="W114" s="65">
        <v>695</v>
      </c>
      <c r="X114" s="65">
        <v>695</v>
      </c>
      <c r="Y114" s="65"/>
      <c r="Z114" s="65"/>
      <c r="AA114" s="65"/>
      <c r="AB114" s="65">
        <v>1913</v>
      </c>
      <c r="AC114" s="65">
        <v>541</v>
      </c>
      <c r="AD114" s="65" t="s">
        <v>109</v>
      </c>
      <c r="AE114" s="65" t="s">
        <v>109</v>
      </c>
      <c r="AF114" s="65" t="s">
        <v>110</v>
      </c>
      <c r="AG114" s="65" t="s">
        <v>110</v>
      </c>
      <c r="AH114" s="65" t="s">
        <v>1063</v>
      </c>
      <c r="AI114" s="65" t="s">
        <v>109</v>
      </c>
      <c r="AJ114" s="65"/>
    </row>
    <row r="115" s="25" customFormat="true" ht="108" spans="1:36">
      <c r="A115" s="49">
        <v>105</v>
      </c>
      <c r="B115" s="55"/>
      <c r="C115" s="55" t="s">
        <v>1064</v>
      </c>
      <c r="D115" s="55" t="s">
        <v>1065</v>
      </c>
      <c r="E115" s="49" t="s">
        <v>93</v>
      </c>
      <c r="F115" s="55" t="s">
        <v>1066</v>
      </c>
      <c r="G115" s="54" t="s">
        <v>1067</v>
      </c>
      <c r="H115" s="55" t="s">
        <v>1068</v>
      </c>
      <c r="I115" s="55" t="s">
        <v>1069</v>
      </c>
      <c r="J115" s="55" t="s">
        <v>1065</v>
      </c>
      <c r="K115" s="55" t="s">
        <v>156</v>
      </c>
      <c r="L115" s="55" t="s">
        <v>119</v>
      </c>
      <c r="M115" s="55" t="s">
        <v>1070</v>
      </c>
      <c r="N115" s="55" t="s">
        <v>1071</v>
      </c>
      <c r="O115" s="55" t="s">
        <v>1072</v>
      </c>
      <c r="P115" s="49" t="s">
        <v>103</v>
      </c>
      <c r="Q115" s="55" t="s">
        <v>104</v>
      </c>
      <c r="R115" s="55" t="s">
        <v>105</v>
      </c>
      <c r="S115" s="137" t="s">
        <v>483</v>
      </c>
      <c r="T115" s="92" t="s">
        <v>484</v>
      </c>
      <c r="U115" s="92">
        <v>6300205</v>
      </c>
      <c r="V115" s="105" t="s">
        <v>108</v>
      </c>
      <c r="W115" s="55">
        <v>90</v>
      </c>
      <c r="X115" s="55">
        <v>90</v>
      </c>
      <c r="Y115" s="49"/>
      <c r="Z115" s="49"/>
      <c r="AA115" s="49"/>
      <c r="AB115" s="55">
        <v>1035</v>
      </c>
      <c r="AC115" s="55">
        <v>336</v>
      </c>
      <c r="AD115" s="49" t="s">
        <v>109</v>
      </c>
      <c r="AE115" s="49" t="s">
        <v>109</v>
      </c>
      <c r="AF115" s="49" t="s">
        <v>109</v>
      </c>
      <c r="AG115" s="55" t="s">
        <v>110</v>
      </c>
      <c r="AH115" s="55" t="s">
        <v>149</v>
      </c>
      <c r="AI115" s="55" t="s">
        <v>110</v>
      </c>
      <c r="AJ115" s="55" t="s">
        <v>264</v>
      </c>
    </row>
    <row r="116" s="32" customFormat="true" ht="125" customHeight="true" spans="1:36">
      <c r="A116" s="49">
        <v>106</v>
      </c>
      <c r="B116" s="65"/>
      <c r="C116" s="65" t="s">
        <v>1073</v>
      </c>
      <c r="D116" s="65" t="s">
        <v>1074</v>
      </c>
      <c r="E116" s="65" t="s">
        <v>475</v>
      </c>
      <c r="F116" s="65" t="s">
        <v>1075</v>
      </c>
      <c r="G116" s="65" t="s">
        <v>1076</v>
      </c>
      <c r="H116" s="65" t="s">
        <v>1077</v>
      </c>
      <c r="I116" s="65" t="s">
        <v>1078</v>
      </c>
      <c r="J116" s="65" t="s">
        <v>1078</v>
      </c>
      <c r="K116" s="65" t="s">
        <v>99</v>
      </c>
      <c r="L116" s="65" t="s">
        <v>330</v>
      </c>
      <c r="M116" s="65" t="s">
        <v>1079</v>
      </c>
      <c r="N116" s="65" t="s">
        <v>1080</v>
      </c>
      <c r="O116" s="65" t="s">
        <v>1081</v>
      </c>
      <c r="P116" s="65" t="s">
        <v>769</v>
      </c>
      <c r="Q116" s="65" t="s">
        <v>104</v>
      </c>
      <c r="R116" s="65" t="s">
        <v>105</v>
      </c>
      <c r="S116" s="65" t="s">
        <v>483</v>
      </c>
      <c r="T116" s="65" t="s">
        <v>484</v>
      </c>
      <c r="U116" s="65">
        <v>6300205</v>
      </c>
      <c r="V116" s="65" t="s">
        <v>108</v>
      </c>
      <c r="W116" s="65">
        <v>185</v>
      </c>
      <c r="X116" s="65">
        <v>185</v>
      </c>
      <c r="Y116" s="65"/>
      <c r="Z116" s="65"/>
      <c r="AA116" s="65"/>
      <c r="AB116" s="65">
        <v>386</v>
      </c>
      <c r="AC116" s="65">
        <v>112</v>
      </c>
      <c r="AD116" s="121" t="s">
        <v>109</v>
      </c>
      <c r="AE116" s="121" t="s">
        <v>109</v>
      </c>
      <c r="AF116" s="121" t="s">
        <v>110</v>
      </c>
      <c r="AG116" s="65" t="s">
        <v>110</v>
      </c>
      <c r="AH116" s="65" t="s">
        <v>1082</v>
      </c>
      <c r="AI116" s="65" t="s">
        <v>110</v>
      </c>
      <c r="AJ116" s="65" t="s">
        <v>264</v>
      </c>
    </row>
    <row r="117" s="33" customFormat="true" ht="228" spans="1:36">
      <c r="A117" s="49">
        <v>107</v>
      </c>
      <c r="B117" s="65"/>
      <c r="C117" s="115" t="s">
        <v>1083</v>
      </c>
      <c r="D117" s="65" t="s">
        <v>1084</v>
      </c>
      <c r="E117" s="125" t="s">
        <v>499</v>
      </c>
      <c r="F117" s="65" t="s">
        <v>1085</v>
      </c>
      <c r="G117" s="115" t="s">
        <v>1086</v>
      </c>
      <c r="H117" s="115" t="s">
        <v>1087</v>
      </c>
      <c r="I117" s="65" t="s">
        <v>1088</v>
      </c>
      <c r="J117" s="115" t="s">
        <v>1089</v>
      </c>
      <c r="K117" s="115" t="s">
        <v>156</v>
      </c>
      <c r="L117" s="115" t="s">
        <v>119</v>
      </c>
      <c r="M117" s="115" t="s">
        <v>564</v>
      </c>
      <c r="N117" s="115" t="s">
        <v>1090</v>
      </c>
      <c r="O117" s="115" t="s">
        <v>1091</v>
      </c>
      <c r="P117" s="125" t="s">
        <v>533</v>
      </c>
      <c r="Q117" s="115" t="s">
        <v>104</v>
      </c>
      <c r="R117" s="65" t="s">
        <v>105</v>
      </c>
      <c r="S117" s="65" t="s">
        <v>534</v>
      </c>
      <c r="T117" s="121" t="s">
        <v>535</v>
      </c>
      <c r="U117" s="121">
        <v>6388001</v>
      </c>
      <c r="V117" s="65" t="s">
        <v>108</v>
      </c>
      <c r="W117" s="121">
        <v>100</v>
      </c>
      <c r="X117" s="121">
        <v>100</v>
      </c>
      <c r="Y117" s="121"/>
      <c r="Z117" s="121"/>
      <c r="AA117" s="121"/>
      <c r="AB117" s="121">
        <v>236</v>
      </c>
      <c r="AC117" s="121">
        <v>106</v>
      </c>
      <c r="AD117" s="115" t="s">
        <v>109</v>
      </c>
      <c r="AE117" s="115" t="s">
        <v>109</v>
      </c>
      <c r="AF117" s="115" t="s">
        <v>110</v>
      </c>
      <c r="AG117" s="65" t="s">
        <v>110</v>
      </c>
      <c r="AH117" s="65" t="s">
        <v>1092</v>
      </c>
      <c r="AI117" s="65" t="s">
        <v>110</v>
      </c>
      <c r="AJ117" s="115" t="s">
        <v>1093</v>
      </c>
    </row>
    <row r="118" s="33" customFormat="true" ht="133" customHeight="true" spans="1:36">
      <c r="A118" s="49">
        <v>108</v>
      </c>
      <c r="B118" s="65"/>
      <c r="C118" s="115" t="s">
        <v>1094</v>
      </c>
      <c r="D118" s="65" t="s">
        <v>1095</v>
      </c>
      <c r="E118" s="125" t="s">
        <v>499</v>
      </c>
      <c r="F118" s="65" t="s">
        <v>538</v>
      </c>
      <c r="G118" s="115" t="s">
        <v>1096</v>
      </c>
      <c r="H118" s="115" t="s">
        <v>1087</v>
      </c>
      <c r="I118" s="65" t="s">
        <v>1097</v>
      </c>
      <c r="J118" s="115" t="s">
        <v>1098</v>
      </c>
      <c r="K118" s="115" t="s">
        <v>156</v>
      </c>
      <c r="L118" s="115" t="s">
        <v>119</v>
      </c>
      <c r="M118" s="115" t="s">
        <v>1099</v>
      </c>
      <c r="N118" s="115" t="s">
        <v>1100</v>
      </c>
      <c r="O118" s="115" t="s">
        <v>1091</v>
      </c>
      <c r="P118" s="125" t="s">
        <v>533</v>
      </c>
      <c r="Q118" s="115" t="s">
        <v>104</v>
      </c>
      <c r="R118" s="65" t="s">
        <v>105</v>
      </c>
      <c r="S118" s="65" t="s">
        <v>534</v>
      </c>
      <c r="T118" s="121" t="s">
        <v>535</v>
      </c>
      <c r="U118" s="121">
        <v>6388001</v>
      </c>
      <c r="V118" s="65" t="s">
        <v>108</v>
      </c>
      <c r="W118" s="121">
        <v>80</v>
      </c>
      <c r="X118" s="121">
        <v>80</v>
      </c>
      <c r="Y118" s="121"/>
      <c r="Z118" s="121"/>
      <c r="AA118" s="121"/>
      <c r="AB118" s="121">
        <v>380</v>
      </c>
      <c r="AC118" s="121">
        <v>190</v>
      </c>
      <c r="AD118" s="115" t="s">
        <v>109</v>
      </c>
      <c r="AE118" s="115" t="s">
        <v>109</v>
      </c>
      <c r="AF118" s="115" t="s">
        <v>110</v>
      </c>
      <c r="AG118" s="65" t="s">
        <v>110</v>
      </c>
      <c r="AH118" s="65" t="s">
        <v>1092</v>
      </c>
      <c r="AI118" s="65" t="s">
        <v>110</v>
      </c>
      <c r="AJ118" s="115" t="s">
        <v>1093</v>
      </c>
    </row>
    <row r="119" s="26" customFormat="true" ht="187.5" spans="1:36">
      <c r="A119" s="49">
        <v>109</v>
      </c>
      <c r="B119" s="50"/>
      <c r="C119" s="116" t="s">
        <v>1101</v>
      </c>
      <c r="D119" s="64" t="s">
        <v>1102</v>
      </c>
      <c r="E119" s="55" t="s">
        <v>93</v>
      </c>
      <c r="F119" s="55" t="s">
        <v>1103</v>
      </c>
      <c r="G119" s="116" t="s">
        <v>1104</v>
      </c>
      <c r="H119" s="117" t="s">
        <v>1105</v>
      </c>
      <c r="I119" s="55" t="s">
        <v>1102</v>
      </c>
      <c r="J119" s="117" t="s">
        <v>1102</v>
      </c>
      <c r="K119" s="55" t="s">
        <v>156</v>
      </c>
      <c r="L119" s="55" t="s">
        <v>119</v>
      </c>
      <c r="M119" s="55" t="s">
        <v>1106</v>
      </c>
      <c r="N119" s="55" t="s">
        <v>1107</v>
      </c>
      <c r="O119" s="55" t="s">
        <v>1108</v>
      </c>
      <c r="P119" s="55" t="s">
        <v>103</v>
      </c>
      <c r="Q119" s="55" t="s">
        <v>104</v>
      </c>
      <c r="R119" s="55" t="s">
        <v>105</v>
      </c>
      <c r="S119" s="55" t="s">
        <v>1103</v>
      </c>
      <c r="T119" s="92" t="s">
        <v>554</v>
      </c>
      <c r="U119" s="95">
        <v>6368269</v>
      </c>
      <c r="V119" s="56" t="s">
        <v>108</v>
      </c>
      <c r="W119" s="55">
        <v>166</v>
      </c>
      <c r="X119" s="55">
        <v>166</v>
      </c>
      <c r="Y119" s="55"/>
      <c r="Z119" s="55"/>
      <c r="AA119" s="49"/>
      <c r="AB119" s="49">
        <v>136</v>
      </c>
      <c r="AC119" s="49">
        <v>43</v>
      </c>
      <c r="AD119" s="51" t="s">
        <v>109</v>
      </c>
      <c r="AE119" s="51" t="s">
        <v>109</v>
      </c>
      <c r="AF119" s="51" t="s">
        <v>109</v>
      </c>
      <c r="AG119" s="49" t="s">
        <v>110</v>
      </c>
      <c r="AH119" s="55" t="s">
        <v>149</v>
      </c>
      <c r="AI119" s="49" t="s">
        <v>110</v>
      </c>
      <c r="AJ119" s="50" t="s">
        <v>264</v>
      </c>
    </row>
    <row r="120" s="26" customFormat="true" ht="188" customHeight="true" spans="1:36">
      <c r="A120" s="49">
        <v>110</v>
      </c>
      <c r="B120" s="50"/>
      <c r="C120" s="117" t="s">
        <v>1109</v>
      </c>
      <c r="D120" s="55" t="s">
        <v>1110</v>
      </c>
      <c r="E120" s="49" t="s">
        <v>93</v>
      </c>
      <c r="F120" s="55" t="s">
        <v>1111</v>
      </c>
      <c r="G120" s="117" t="s">
        <v>1112</v>
      </c>
      <c r="H120" s="54" t="s">
        <v>1113</v>
      </c>
      <c r="I120" s="55" t="s">
        <v>1114</v>
      </c>
      <c r="J120" s="117" t="s">
        <v>1114</v>
      </c>
      <c r="K120" s="55" t="s">
        <v>156</v>
      </c>
      <c r="L120" s="55" t="s">
        <v>119</v>
      </c>
      <c r="M120" s="55" t="s">
        <v>1115</v>
      </c>
      <c r="N120" s="117" t="s">
        <v>1116</v>
      </c>
      <c r="O120" s="55" t="s">
        <v>1117</v>
      </c>
      <c r="P120" s="55" t="s">
        <v>103</v>
      </c>
      <c r="Q120" s="55" t="s">
        <v>104</v>
      </c>
      <c r="R120" s="55" t="s">
        <v>105</v>
      </c>
      <c r="S120" s="55" t="s">
        <v>1111</v>
      </c>
      <c r="T120" s="92" t="s">
        <v>554</v>
      </c>
      <c r="U120" s="95">
        <v>6368269</v>
      </c>
      <c r="V120" s="56" t="s">
        <v>108</v>
      </c>
      <c r="W120" s="49">
        <v>150</v>
      </c>
      <c r="X120" s="49">
        <v>150</v>
      </c>
      <c r="Y120" s="49"/>
      <c r="Z120" s="49"/>
      <c r="AA120" s="49"/>
      <c r="AB120" s="49">
        <v>155</v>
      </c>
      <c r="AC120" s="49">
        <v>105</v>
      </c>
      <c r="AD120" s="49" t="s">
        <v>109</v>
      </c>
      <c r="AE120" s="49" t="s">
        <v>109</v>
      </c>
      <c r="AF120" s="49" t="s">
        <v>109</v>
      </c>
      <c r="AG120" s="55" t="s">
        <v>110</v>
      </c>
      <c r="AH120" s="55" t="s">
        <v>149</v>
      </c>
      <c r="AI120" s="55" t="s">
        <v>110</v>
      </c>
      <c r="AJ120" s="55" t="s">
        <v>264</v>
      </c>
    </row>
    <row r="121" s="11" customFormat="true" ht="148.5" spans="1:36">
      <c r="A121" s="49">
        <v>111</v>
      </c>
      <c r="B121" s="50"/>
      <c r="C121" s="118" t="s">
        <v>1118</v>
      </c>
      <c r="D121" s="56" t="s">
        <v>1119</v>
      </c>
      <c r="E121" s="78" t="s">
        <v>93</v>
      </c>
      <c r="F121" s="56" t="s">
        <v>1120</v>
      </c>
      <c r="G121" s="118" t="s">
        <v>1121</v>
      </c>
      <c r="H121" s="118" t="s">
        <v>1122</v>
      </c>
      <c r="I121" s="56" t="s">
        <v>1123</v>
      </c>
      <c r="J121" s="118" t="s">
        <v>1123</v>
      </c>
      <c r="K121" s="56" t="s">
        <v>156</v>
      </c>
      <c r="L121" s="56" t="s">
        <v>119</v>
      </c>
      <c r="M121" s="56" t="s">
        <v>1115</v>
      </c>
      <c r="N121" s="133" t="s">
        <v>1124</v>
      </c>
      <c r="O121" s="133" t="s">
        <v>1125</v>
      </c>
      <c r="P121" s="56" t="s">
        <v>103</v>
      </c>
      <c r="Q121" s="56" t="s">
        <v>104</v>
      </c>
      <c r="R121" s="55" t="s">
        <v>105</v>
      </c>
      <c r="S121" s="118" t="s">
        <v>1120</v>
      </c>
      <c r="T121" s="92" t="s">
        <v>554</v>
      </c>
      <c r="U121" s="95">
        <v>6368269</v>
      </c>
      <c r="V121" s="56" t="s">
        <v>108</v>
      </c>
      <c r="W121" s="56">
        <v>150</v>
      </c>
      <c r="X121" s="56">
        <v>150</v>
      </c>
      <c r="Y121" s="78"/>
      <c r="Z121" s="78"/>
      <c r="AA121" s="78"/>
      <c r="AB121" s="56">
        <v>205</v>
      </c>
      <c r="AC121" s="56">
        <v>120</v>
      </c>
      <c r="AD121" s="78" t="s">
        <v>109</v>
      </c>
      <c r="AE121" s="78" t="s">
        <v>109</v>
      </c>
      <c r="AF121" s="78" t="s">
        <v>109</v>
      </c>
      <c r="AG121" s="78" t="s">
        <v>110</v>
      </c>
      <c r="AH121" s="56" t="s">
        <v>1126</v>
      </c>
      <c r="AI121" s="78" t="s">
        <v>110</v>
      </c>
      <c r="AJ121" s="133" t="s">
        <v>264</v>
      </c>
    </row>
    <row r="122" s="11" customFormat="true" ht="260" customHeight="true" spans="1:36">
      <c r="A122" s="49">
        <v>112</v>
      </c>
      <c r="B122" s="54"/>
      <c r="C122" s="55" t="s">
        <v>1127</v>
      </c>
      <c r="D122" s="55" t="s">
        <v>1128</v>
      </c>
      <c r="E122" s="55" t="s">
        <v>93</v>
      </c>
      <c r="F122" s="55" t="s">
        <v>1129</v>
      </c>
      <c r="G122" s="54" t="s">
        <v>1130</v>
      </c>
      <c r="H122" s="55" t="s">
        <v>1131</v>
      </c>
      <c r="I122" s="55" t="s">
        <v>1132</v>
      </c>
      <c r="J122" s="55" t="s">
        <v>1132</v>
      </c>
      <c r="K122" s="86" t="s">
        <v>99</v>
      </c>
      <c r="L122" s="55" t="s">
        <v>563</v>
      </c>
      <c r="M122" s="55" t="s">
        <v>1133</v>
      </c>
      <c r="N122" s="55" t="s">
        <v>1131</v>
      </c>
      <c r="O122" s="55" t="s">
        <v>1131</v>
      </c>
      <c r="P122" s="55" t="s">
        <v>1134</v>
      </c>
      <c r="Q122" s="86" t="s">
        <v>104</v>
      </c>
      <c r="R122" s="55" t="s">
        <v>105</v>
      </c>
      <c r="S122" s="55" t="s">
        <v>567</v>
      </c>
      <c r="T122" s="55" t="s">
        <v>568</v>
      </c>
      <c r="U122" s="55">
        <v>6461306</v>
      </c>
      <c r="V122" s="108" t="s">
        <v>108</v>
      </c>
      <c r="W122" s="55">
        <v>150</v>
      </c>
      <c r="X122" s="55">
        <v>150</v>
      </c>
      <c r="Y122" s="55"/>
      <c r="Z122" s="55"/>
      <c r="AA122" s="55"/>
      <c r="AB122" s="55">
        <v>53</v>
      </c>
      <c r="AC122" s="55">
        <v>13</v>
      </c>
      <c r="AD122" s="55" t="s">
        <v>109</v>
      </c>
      <c r="AE122" s="55" t="s">
        <v>109</v>
      </c>
      <c r="AF122" s="55" t="s">
        <v>110</v>
      </c>
      <c r="AG122" s="55" t="s">
        <v>110</v>
      </c>
      <c r="AH122" s="55" t="s">
        <v>583</v>
      </c>
      <c r="AI122" s="55" t="s">
        <v>110</v>
      </c>
      <c r="AJ122" s="55" t="s">
        <v>264</v>
      </c>
    </row>
    <row r="123" s="11" customFormat="true" ht="260" customHeight="true" spans="1:36">
      <c r="A123" s="49">
        <v>113</v>
      </c>
      <c r="B123" s="54"/>
      <c r="C123" s="56" t="s">
        <v>1135</v>
      </c>
      <c r="D123" s="56" t="s">
        <v>1136</v>
      </c>
      <c r="E123" s="56" t="s">
        <v>475</v>
      </c>
      <c r="F123" s="56" t="s">
        <v>1137</v>
      </c>
      <c r="G123" s="126" t="s">
        <v>1138</v>
      </c>
      <c r="H123" s="56" t="s">
        <v>1139</v>
      </c>
      <c r="I123" s="56" t="s">
        <v>1140</v>
      </c>
      <c r="J123" s="56" t="s">
        <v>1140</v>
      </c>
      <c r="K123" s="87" t="s">
        <v>597</v>
      </c>
      <c r="L123" s="56" t="s">
        <v>598</v>
      </c>
      <c r="M123" s="56">
        <v>13</v>
      </c>
      <c r="N123" s="89" t="s">
        <v>599</v>
      </c>
      <c r="O123" s="89" t="s">
        <v>600</v>
      </c>
      <c r="P123" s="56" t="s">
        <v>103</v>
      </c>
      <c r="Q123" s="87" t="s">
        <v>104</v>
      </c>
      <c r="R123" s="55" t="s">
        <v>105</v>
      </c>
      <c r="S123" s="56" t="s">
        <v>1137</v>
      </c>
      <c r="T123" s="89" t="s">
        <v>601</v>
      </c>
      <c r="U123" s="57">
        <v>6311005</v>
      </c>
      <c r="V123" s="66" t="s">
        <v>108</v>
      </c>
      <c r="W123" s="56">
        <v>13</v>
      </c>
      <c r="X123" s="56">
        <v>13</v>
      </c>
      <c r="Y123" s="56"/>
      <c r="Z123" s="140"/>
      <c r="AA123" s="56"/>
      <c r="AB123" s="56">
        <v>509</v>
      </c>
      <c r="AC123" s="56">
        <v>423</v>
      </c>
      <c r="AD123" s="56" t="s">
        <v>109</v>
      </c>
      <c r="AE123" s="56" t="s">
        <v>109</v>
      </c>
      <c r="AF123" s="56" t="s">
        <v>110</v>
      </c>
      <c r="AG123" s="56" t="s">
        <v>110</v>
      </c>
      <c r="AH123" s="56" t="s">
        <v>1141</v>
      </c>
      <c r="AI123" s="56" t="s">
        <v>110</v>
      </c>
      <c r="AJ123" s="56" t="s">
        <v>1141</v>
      </c>
    </row>
    <row r="124" s="11" customFormat="true" ht="135" customHeight="true" spans="1:36">
      <c r="A124" s="49">
        <v>114</v>
      </c>
      <c r="B124" s="54"/>
      <c r="C124" s="56" t="s">
        <v>1142</v>
      </c>
      <c r="D124" s="56" t="s">
        <v>1143</v>
      </c>
      <c r="E124" s="56" t="s">
        <v>93</v>
      </c>
      <c r="F124" s="56" t="s">
        <v>620</v>
      </c>
      <c r="G124" s="56" t="s">
        <v>1144</v>
      </c>
      <c r="H124" s="56" t="s">
        <v>1145</v>
      </c>
      <c r="I124" s="56" t="s">
        <v>1143</v>
      </c>
      <c r="J124" s="56" t="s">
        <v>1143</v>
      </c>
      <c r="K124" s="87" t="s">
        <v>597</v>
      </c>
      <c r="L124" s="56" t="s">
        <v>598</v>
      </c>
      <c r="M124" s="56">
        <v>60</v>
      </c>
      <c r="N124" s="89" t="s">
        <v>599</v>
      </c>
      <c r="O124" s="89" t="s">
        <v>600</v>
      </c>
      <c r="P124" s="56" t="s">
        <v>103</v>
      </c>
      <c r="Q124" s="87" t="s">
        <v>104</v>
      </c>
      <c r="R124" s="55" t="s">
        <v>105</v>
      </c>
      <c r="S124" s="56" t="s">
        <v>620</v>
      </c>
      <c r="T124" s="89" t="s">
        <v>601</v>
      </c>
      <c r="U124" s="57">
        <v>6311005</v>
      </c>
      <c r="V124" s="66" t="s">
        <v>108</v>
      </c>
      <c r="W124" s="56">
        <v>60</v>
      </c>
      <c r="X124" s="56">
        <v>60</v>
      </c>
      <c r="Y124" s="56"/>
      <c r="Z124" s="56"/>
      <c r="AA124" s="56"/>
      <c r="AB124" s="56">
        <v>431</v>
      </c>
      <c r="AC124" s="56">
        <v>327</v>
      </c>
      <c r="AD124" s="56" t="s">
        <v>109</v>
      </c>
      <c r="AE124" s="56" t="s">
        <v>109</v>
      </c>
      <c r="AF124" s="56" t="s">
        <v>110</v>
      </c>
      <c r="AG124" s="56" t="s">
        <v>109</v>
      </c>
      <c r="AH124" s="56" t="s">
        <v>623</v>
      </c>
      <c r="AI124" s="56" t="s">
        <v>110</v>
      </c>
      <c r="AJ124" s="56" t="s">
        <v>623</v>
      </c>
    </row>
    <row r="125" s="27" customFormat="true" ht="135" spans="1:36">
      <c r="A125" s="49">
        <v>115</v>
      </c>
      <c r="B125" s="55"/>
      <c r="C125" s="56" t="s">
        <v>1146</v>
      </c>
      <c r="D125" s="56" t="s">
        <v>1147</v>
      </c>
      <c r="E125" s="56" t="s">
        <v>93</v>
      </c>
      <c r="F125" s="56" t="s">
        <v>1148</v>
      </c>
      <c r="G125" s="56" t="s">
        <v>1149</v>
      </c>
      <c r="H125" s="56" t="s">
        <v>1150</v>
      </c>
      <c r="I125" s="56" t="s">
        <v>1151</v>
      </c>
      <c r="J125" s="56" t="s">
        <v>1151</v>
      </c>
      <c r="K125" s="56" t="s">
        <v>156</v>
      </c>
      <c r="L125" s="56" t="s">
        <v>119</v>
      </c>
      <c r="M125" s="56" t="s">
        <v>1152</v>
      </c>
      <c r="N125" s="56" t="s">
        <v>1150</v>
      </c>
      <c r="O125" s="56" t="s">
        <v>1150</v>
      </c>
      <c r="P125" s="56" t="s">
        <v>1153</v>
      </c>
      <c r="Q125" s="56" t="s">
        <v>104</v>
      </c>
      <c r="R125" s="56" t="s">
        <v>105</v>
      </c>
      <c r="S125" s="56" t="s">
        <v>650</v>
      </c>
      <c r="T125" s="56" t="s">
        <v>651</v>
      </c>
      <c r="U125" s="56">
        <v>6216696</v>
      </c>
      <c r="V125" s="66" t="s">
        <v>108</v>
      </c>
      <c r="W125" s="56">
        <v>56</v>
      </c>
      <c r="X125" s="56">
        <v>56</v>
      </c>
      <c r="Y125" s="56"/>
      <c r="Z125" s="56"/>
      <c r="AA125" s="56"/>
      <c r="AB125" s="56">
        <v>980</v>
      </c>
      <c r="AC125" s="56">
        <v>368</v>
      </c>
      <c r="AD125" s="56" t="s">
        <v>109</v>
      </c>
      <c r="AE125" s="56" t="s">
        <v>109</v>
      </c>
      <c r="AF125" s="56" t="s">
        <v>109</v>
      </c>
      <c r="AG125" s="56" t="s">
        <v>110</v>
      </c>
      <c r="AH125" s="56" t="s">
        <v>124</v>
      </c>
      <c r="AI125" s="56" t="s">
        <v>110</v>
      </c>
      <c r="AJ125" s="56" t="s">
        <v>486</v>
      </c>
    </row>
    <row r="126" s="27" customFormat="true" ht="135" spans="1:36">
      <c r="A126" s="49">
        <v>116</v>
      </c>
      <c r="B126" s="50"/>
      <c r="C126" s="56" t="s">
        <v>1154</v>
      </c>
      <c r="D126" s="56" t="s">
        <v>1155</v>
      </c>
      <c r="E126" s="56" t="s">
        <v>93</v>
      </c>
      <c r="F126" s="56" t="s">
        <v>1156</v>
      </c>
      <c r="G126" s="56" t="s">
        <v>1157</v>
      </c>
      <c r="H126" s="56" t="s">
        <v>1158</v>
      </c>
      <c r="I126" s="56" t="s">
        <v>1159</v>
      </c>
      <c r="J126" s="56" t="s">
        <v>1159</v>
      </c>
      <c r="K126" s="56" t="s">
        <v>99</v>
      </c>
      <c r="L126" s="56" t="s">
        <v>330</v>
      </c>
      <c r="M126" s="56" t="s">
        <v>1160</v>
      </c>
      <c r="N126" s="56" t="s">
        <v>1161</v>
      </c>
      <c r="O126" s="56" t="s">
        <v>1162</v>
      </c>
      <c r="P126" s="56" t="s">
        <v>103</v>
      </c>
      <c r="Q126" s="56" t="s">
        <v>104</v>
      </c>
      <c r="R126" s="56" t="s">
        <v>105</v>
      </c>
      <c r="S126" s="56" t="s">
        <v>650</v>
      </c>
      <c r="T126" s="56" t="s">
        <v>651</v>
      </c>
      <c r="U126" s="56">
        <v>6216696</v>
      </c>
      <c r="V126" s="66" t="s">
        <v>108</v>
      </c>
      <c r="W126" s="56">
        <v>280</v>
      </c>
      <c r="X126" s="56"/>
      <c r="Y126" s="56"/>
      <c r="Z126" s="56">
        <v>280</v>
      </c>
      <c r="AA126" s="56"/>
      <c r="AB126" s="56">
        <v>1183</v>
      </c>
      <c r="AC126" s="56">
        <v>93</v>
      </c>
      <c r="AD126" s="56" t="s">
        <v>109</v>
      </c>
      <c r="AE126" s="56" t="s">
        <v>109</v>
      </c>
      <c r="AF126" s="56" t="s">
        <v>109</v>
      </c>
      <c r="AG126" s="56" t="s">
        <v>110</v>
      </c>
      <c r="AH126" s="56" t="s">
        <v>149</v>
      </c>
      <c r="AI126" s="56" t="s">
        <v>110</v>
      </c>
      <c r="AJ126" s="56" t="s">
        <v>264</v>
      </c>
    </row>
    <row r="127" s="27" customFormat="true" ht="108" spans="1:36">
      <c r="A127" s="49">
        <v>117</v>
      </c>
      <c r="B127" s="60"/>
      <c r="C127" s="60" t="s">
        <v>1163</v>
      </c>
      <c r="D127" s="60" t="s">
        <v>1164</v>
      </c>
      <c r="E127" s="127" t="s">
        <v>475</v>
      </c>
      <c r="F127" s="60" t="s">
        <v>1165</v>
      </c>
      <c r="G127" s="60" t="s">
        <v>1166</v>
      </c>
      <c r="H127" s="60" t="s">
        <v>1167</v>
      </c>
      <c r="I127" s="60" t="s">
        <v>1168</v>
      </c>
      <c r="J127" s="60" t="s">
        <v>1169</v>
      </c>
      <c r="K127" s="60" t="s">
        <v>156</v>
      </c>
      <c r="L127" s="60" t="s">
        <v>119</v>
      </c>
      <c r="M127" s="60" t="s">
        <v>1170</v>
      </c>
      <c r="N127" s="60" t="s">
        <v>1171</v>
      </c>
      <c r="O127" s="60" t="s">
        <v>1172</v>
      </c>
      <c r="P127" s="127" t="s">
        <v>103</v>
      </c>
      <c r="Q127" s="60" t="s">
        <v>104</v>
      </c>
      <c r="R127" s="60" t="s">
        <v>731</v>
      </c>
      <c r="S127" s="60" t="s">
        <v>678</v>
      </c>
      <c r="T127" s="60" t="s">
        <v>679</v>
      </c>
      <c r="U127" s="60">
        <v>6438503</v>
      </c>
      <c r="V127" s="60" t="s">
        <v>108</v>
      </c>
      <c r="W127" s="60">
        <v>100</v>
      </c>
      <c r="X127" s="60"/>
      <c r="Y127" s="127"/>
      <c r="Z127" s="60">
        <v>100</v>
      </c>
      <c r="AA127" s="127">
        <v>0</v>
      </c>
      <c r="AB127" s="60">
        <v>45</v>
      </c>
      <c r="AC127" s="60">
        <v>26</v>
      </c>
      <c r="AD127" s="127" t="s">
        <v>109</v>
      </c>
      <c r="AE127" s="127" t="s">
        <v>109</v>
      </c>
      <c r="AF127" s="141" t="s">
        <v>110</v>
      </c>
      <c r="AG127" s="60" t="s">
        <v>110</v>
      </c>
      <c r="AH127" s="60" t="s">
        <v>1173</v>
      </c>
      <c r="AI127" s="60" t="s">
        <v>110</v>
      </c>
      <c r="AJ127" s="60" t="s">
        <v>1174</v>
      </c>
    </row>
    <row r="128" s="27" customFormat="true" ht="191" customHeight="true" spans="1:36">
      <c r="A128" s="49">
        <v>118</v>
      </c>
      <c r="B128" s="119"/>
      <c r="C128" s="119" t="s">
        <v>1175</v>
      </c>
      <c r="D128" s="119" t="s">
        <v>1176</v>
      </c>
      <c r="E128" s="119" t="s">
        <v>93</v>
      </c>
      <c r="F128" s="119" t="s">
        <v>345</v>
      </c>
      <c r="G128" s="119" t="s">
        <v>1177</v>
      </c>
      <c r="H128" s="119" t="s">
        <v>1178</v>
      </c>
      <c r="I128" s="119" t="s">
        <v>1176</v>
      </c>
      <c r="J128" s="119" t="s">
        <v>1176</v>
      </c>
      <c r="K128" s="119" t="s">
        <v>156</v>
      </c>
      <c r="L128" s="119" t="s">
        <v>119</v>
      </c>
      <c r="M128" s="119" t="s">
        <v>1179</v>
      </c>
      <c r="N128" s="119" t="s">
        <v>1178</v>
      </c>
      <c r="O128" s="119" t="s">
        <v>1178</v>
      </c>
      <c r="P128" s="119">
        <v>10</v>
      </c>
      <c r="Q128" s="119" t="s">
        <v>104</v>
      </c>
      <c r="R128" s="119" t="s">
        <v>731</v>
      </c>
      <c r="S128" s="119" t="s">
        <v>1180</v>
      </c>
      <c r="T128" s="55" t="s">
        <v>321</v>
      </c>
      <c r="U128" s="55">
        <v>6411301</v>
      </c>
      <c r="V128" s="66" t="s">
        <v>108</v>
      </c>
      <c r="W128" s="119">
        <v>200</v>
      </c>
      <c r="X128" s="119"/>
      <c r="Y128" s="119"/>
      <c r="Z128" s="119">
        <v>200</v>
      </c>
      <c r="AA128" s="119">
        <v>0</v>
      </c>
      <c r="AB128" s="119">
        <v>215</v>
      </c>
      <c r="AC128" s="119">
        <v>83</v>
      </c>
      <c r="AD128" s="119" t="s">
        <v>109</v>
      </c>
      <c r="AE128" s="119" t="s">
        <v>109</v>
      </c>
      <c r="AF128" s="119" t="s">
        <v>110</v>
      </c>
      <c r="AG128" s="119" t="s">
        <v>110</v>
      </c>
      <c r="AH128" s="119" t="s">
        <v>689</v>
      </c>
      <c r="AI128" s="119" t="s">
        <v>110</v>
      </c>
      <c r="AJ128" s="119" t="s">
        <v>264</v>
      </c>
    </row>
    <row r="129" s="34" customFormat="true" ht="191" customHeight="true" spans="1:36">
      <c r="A129" s="49">
        <v>119</v>
      </c>
      <c r="B129" s="142"/>
      <c r="C129" s="64" t="s">
        <v>1181</v>
      </c>
      <c r="D129" s="66" t="s">
        <v>1182</v>
      </c>
      <c r="E129" s="64" t="s">
        <v>93</v>
      </c>
      <c r="F129" s="64" t="s">
        <v>559</v>
      </c>
      <c r="G129" s="55" t="s">
        <v>1183</v>
      </c>
      <c r="H129" s="64" t="s">
        <v>1184</v>
      </c>
      <c r="I129" s="64" t="s">
        <v>1185</v>
      </c>
      <c r="J129" s="64" t="s">
        <v>1185</v>
      </c>
      <c r="K129" s="64" t="s">
        <v>156</v>
      </c>
      <c r="L129" s="64" t="s">
        <v>119</v>
      </c>
      <c r="M129" s="64" t="s">
        <v>1186</v>
      </c>
      <c r="N129" s="64" t="s">
        <v>1184</v>
      </c>
      <c r="O129" s="64" t="s">
        <v>1184</v>
      </c>
      <c r="P129" s="64" t="s">
        <v>103</v>
      </c>
      <c r="Q129" s="92" t="s">
        <v>104</v>
      </c>
      <c r="R129" s="64" t="s">
        <v>105</v>
      </c>
      <c r="S129" s="64" t="s">
        <v>1187</v>
      </c>
      <c r="T129" s="64" t="s">
        <v>568</v>
      </c>
      <c r="U129" s="103" t="s">
        <v>1188</v>
      </c>
      <c r="V129" s="155" t="s">
        <v>108</v>
      </c>
      <c r="W129" s="64">
        <v>910</v>
      </c>
      <c r="X129" s="64">
        <v>910</v>
      </c>
      <c r="Y129" s="64"/>
      <c r="Z129" s="64"/>
      <c r="AA129" s="64"/>
      <c r="AB129" s="55">
        <v>1425</v>
      </c>
      <c r="AC129" s="55">
        <v>23</v>
      </c>
      <c r="AD129" s="147" t="s">
        <v>109</v>
      </c>
      <c r="AE129" s="147" t="s">
        <v>109</v>
      </c>
      <c r="AF129" s="147" t="s">
        <v>109</v>
      </c>
      <c r="AG129" s="64" t="s">
        <v>110</v>
      </c>
      <c r="AH129" s="64" t="s">
        <v>583</v>
      </c>
      <c r="AI129" s="64" t="s">
        <v>110</v>
      </c>
      <c r="AJ129" s="64" t="s">
        <v>264</v>
      </c>
    </row>
    <row r="130" s="20" customFormat="true" ht="26" customHeight="true" spans="1:36">
      <c r="A130" s="49"/>
      <c r="B130" s="54" t="s">
        <v>1189</v>
      </c>
      <c r="C130" s="49"/>
      <c r="D130" s="49">
        <v>8</v>
      </c>
      <c r="E130" s="49"/>
      <c r="F130" s="49"/>
      <c r="G130" s="49"/>
      <c r="H130" s="49"/>
      <c r="I130" s="49"/>
      <c r="J130" s="49"/>
      <c r="K130" s="49"/>
      <c r="L130" s="49"/>
      <c r="M130" s="49"/>
      <c r="N130" s="49"/>
      <c r="O130" s="49"/>
      <c r="P130" s="49"/>
      <c r="Q130" s="49"/>
      <c r="R130" s="49"/>
      <c r="S130" s="49"/>
      <c r="T130" s="49"/>
      <c r="U130" s="49"/>
      <c r="V130" s="49"/>
      <c r="W130" s="49">
        <f>SUM(W131:W138)</f>
        <v>2081</v>
      </c>
      <c r="X130" s="49">
        <f>SUM(X131:X138)</f>
        <v>1981</v>
      </c>
      <c r="Y130" s="49">
        <f t="shared" ref="X130:AC130" si="4">SUM(Y131:Y138)</f>
        <v>0</v>
      </c>
      <c r="Z130" s="49">
        <f t="shared" si="4"/>
        <v>100</v>
      </c>
      <c r="AA130" s="49">
        <f t="shared" si="4"/>
        <v>0</v>
      </c>
      <c r="AB130" s="49">
        <f t="shared" si="4"/>
        <v>5852</v>
      </c>
      <c r="AC130" s="49">
        <f t="shared" si="4"/>
        <v>3544</v>
      </c>
      <c r="AD130" s="49"/>
      <c r="AE130" s="49"/>
      <c r="AF130" s="49"/>
      <c r="AG130" s="49"/>
      <c r="AH130" s="49"/>
      <c r="AI130" s="49"/>
      <c r="AJ130" s="49"/>
    </row>
    <row r="131" s="20" customFormat="true" ht="114" customHeight="true" spans="1:36">
      <c r="A131" s="49">
        <v>120</v>
      </c>
      <c r="B131" s="55"/>
      <c r="C131" s="55" t="s">
        <v>1190</v>
      </c>
      <c r="D131" s="55" t="s">
        <v>1191</v>
      </c>
      <c r="E131" s="49" t="s">
        <v>93</v>
      </c>
      <c r="F131" s="55" t="s">
        <v>1192</v>
      </c>
      <c r="G131" s="55" t="s">
        <v>1193</v>
      </c>
      <c r="H131" s="55" t="s">
        <v>1194</v>
      </c>
      <c r="I131" s="55" t="s">
        <v>1191</v>
      </c>
      <c r="J131" s="55" t="s">
        <v>1195</v>
      </c>
      <c r="K131" s="55" t="s">
        <v>156</v>
      </c>
      <c r="L131" s="55" t="s">
        <v>119</v>
      </c>
      <c r="M131" s="55" t="s">
        <v>1196</v>
      </c>
      <c r="N131" s="55" t="s">
        <v>1197</v>
      </c>
      <c r="O131" s="55" t="s">
        <v>1006</v>
      </c>
      <c r="P131" s="49" t="s">
        <v>103</v>
      </c>
      <c r="Q131" s="55" t="s">
        <v>104</v>
      </c>
      <c r="R131" s="55" t="s">
        <v>105</v>
      </c>
      <c r="S131" s="55" t="s">
        <v>1192</v>
      </c>
      <c r="T131" s="134" t="s">
        <v>275</v>
      </c>
      <c r="U131" s="95">
        <v>6371056</v>
      </c>
      <c r="V131" s="66" t="s">
        <v>108</v>
      </c>
      <c r="W131" s="49">
        <v>100</v>
      </c>
      <c r="X131" s="49"/>
      <c r="Y131" s="49">
        <v>0</v>
      </c>
      <c r="Z131" s="49">
        <v>100</v>
      </c>
      <c r="AA131" s="49">
        <v>0</v>
      </c>
      <c r="AB131" s="49">
        <v>76</v>
      </c>
      <c r="AC131" s="49">
        <v>76</v>
      </c>
      <c r="AD131" s="49" t="s">
        <v>109</v>
      </c>
      <c r="AE131" s="49" t="s">
        <v>109</v>
      </c>
      <c r="AF131" s="49" t="s">
        <v>109</v>
      </c>
      <c r="AG131" s="55" t="s">
        <v>110</v>
      </c>
      <c r="AH131" s="55" t="s">
        <v>149</v>
      </c>
      <c r="AI131" s="49" t="s">
        <v>110</v>
      </c>
      <c r="AJ131" s="55" t="s">
        <v>264</v>
      </c>
    </row>
    <row r="132" s="35" customFormat="true" ht="243.75" spans="1:36">
      <c r="A132" s="49">
        <v>121</v>
      </c>
      <c r="B132" s="64"/>
      <c r="C132" s="64" t="s">
        <v>1198</v>
      </c>
      <c r="D132" s="64" t="s">
        <v>1199</v>
      </c>
      <c r="E132" s="147" t="s">
        <v>93</v>
      </c>
      <c r="F132" s="64" t="s">
        <v>790</v>
      </c>
      <c r="G132" s="80" t="s">
        <v>1200</v>
      </c>
      <c r="H132" s="64" t="s">
        <v>1201</v>
      </c>
      <c r="I132" s="64" t="s">
        <v>1202</v>
      </c>
      <c r="J132" s="64" t="s">
        <v>1203</v>
      </c>
      <c r="K132" s="64" t="s">
        <v>156</v>
      </c>
      <c r="L132" s="64" t="s">
        <v>119</v>
      </c>
      <c r="M132" s="64" t="s">
        <v>1204</v>
      </c>
      <c r="N132" s="64" t="s">
        <v>1205</v>
      </c>
      <c r="O132" s="64" t="s">
        <v>1206</v>
      </c>
      <c r="P132" s="147" t="s">
        <v>103</v>
      </c>
      <c r="Q132" s="64" t="s">
        <v>104</v>
      </c>
      <c r="R132" s="64" t="s">
        <v>105</v>
      </c>
      <c r="S132" s="64" t="s">
        <v>274</v>
      </c>
      <c r="T132" s="153" t="s">
        <v>275</v>
      </c>
      <c r="U132" s="156">
        <v>6371056</v>
      </c>
      <c r="V132" s="103" t="s">
        <v>108</v>
      </c>
      <c r="W132" s="147">
        <v>330</v>
      </c>
      <c r="X132" s="147">
        <v>330</v>
      </c>
      <c r="Y132" s="147">
        <v>0</v>
      </c>
      <c r="Z132" s="147">
        <v>0</v>
      </c>
      <c r="AA132" s="147">
        <v>0</v>
      </c>
      <c r="AB132" s="147">
        <v>452</v>
      </c>
      <c r="AC132" s="147">
        <v>57</v>
      </c>
      <c r="AD132" s="147" t="s">
        <v>109</v>
      </c>
      <c r="AE132" s="147" t="s">
        <v>109</v>
      </c>
      <c r="AF132" s="147" t="s">
        <v>109</v>
      </c>
      <c r="AG132" s="64" t="s">
        <v>110</v>
      </c>
      <c r="AH132" s="64" t="s">
        <v>149</v>
      </c>
      <c r="AI132" s="64" t="s">
        <v>110</v>
      </c>
      <c r="AJ132" s="64" t="s">
        <v>264</v>
      </c>
    </row>
    <row r="133" s="11" customFormat="true" ht="256.5" spans="1:36">
      <c r="A133" s="49">
        <v>122</v>
      </c>
      <c r="B133" s="50"/>
      <c r="C133" s="55" t="s">
        <v>1207</v>
      </c>
      <c r="D133" s="55" t="s">
        <v>1208</v>
      </c>
      <c r="E133" s="55" t="s">
        <v>93</v>
      </c>
      <c r="F133" s="55" t="s">
        <v>409</v>
      </c>
      <c r="G133" s="55" t="s">
        <v>1209</v>
      </c>
      <c r="H133" s="55" t="s">
        <v>1210</v>
      </c>
      <c r="I133" s="55" t="s">
        <v>1207</v>
      </c>
      <c r="J133" s="55" t="s">
        <v>1208</v>
      </c>
      <c r="K133" s="55" t="s">
        <v>156</v>
      </c>
      <c r="L133" s="55" t="s">
        <v>119</v>
      </c>
      <c r="M133" s="55" t="s">
        <v>1211</v>
      </c>
      <c r="N133" s="55" t="s">
        <v>1212</v>
      </c>
      <c r="O133" s="55" t="s">
        <v>1213</v>
      </c>
      <c r="P133" s="55" t="s">
        <v>806</v>
      </c>
      <c r="Q133" s="55" t="s">
        <v>104</v>
      </c>
      <c r="R133" s="66" t="s">
        <v>105</v>
      </c>
      <c r="S133" s="55" t="s">
        <v>466</v>
      </c>
      <c r="T133" s="55" t="s">
        <v>416</v>
      </c>
      <c r="U133" s="55">
        <v>6313961</v>
      </c>
      <c r="V133" s="55" t="s">
        <v>108</v>
      </c>
      <c r="W133" s="55">
        <v>95</v>
      </c>
      <c r="X133" s="55">
        <v>95</v>
      </c>
      <c r="Y133" s="55"/>
      <c r="Z133" s="55"/>
      <c r="AA133" s="55"/>
      <c r="AB133" s="55">
        <v>102</v>
      </c>
      <c r="AC133" s="55">
        <v>68</v>
      </c>
      <c r="AD133" s="55" t="s">
        <v>109</v>
      </c>
      <c r="AE133" s="55" t="s">
        <v>109</v>
      </c>
      <c r="AF133" s="55" t="s">
        <v>110</v>
      </c>
      <c r="AG133" s="55" t="s">
        <v>110</v>
      </c>
      <c r="AH133" s="55" t="s">
        <v>417</v>
      </c>
      <c r="AI133" s="55" t="s">
        <v>110</v>
      </c>
      <c r="AJ133" s="55" t="s">
        <v>472</v>
      </c>
    </row>
    <row r="134" s="11" customFormat="true" ht="106" customHeight="true" spans="1:36">
      <c r="A134" s="49">
        <v>123</v>
      </c>
      <c r="B134" s="50"/>
      <c r="C134" s="55" t="s">
        <v>1214</v>
      </c>
      <c r="D134" s="55" t="s">
        <v>1215</v>
      </c>
      <c r="E134" s="70" t="s">
        <v>93</v>
      </c>
      <c r="F134" s="70" t="s">
        <v>1216</v>
      </c>
      <c r="G134" s="70" t="s">
        <v>1217</v>
      </c>
      <c r="H134" s="70" t="s">
        <v>522</v>
      </c>
      <c r="I134" s="70" t="s">
        <v>1218</v>
      </c>
      <c r="J134" s="70" t="s">
        <v>1218</v>
      </c>
      <c r="K134" s="70" t="s">
        <v>1219</v>
      </c>
      <c r="L134" s="70" t="s">
        <v>119</v>
      </c>
      <c r="M134" s="70" t="s">
        <v>1220</v>
      </c>
      <c r="N134" s="70" t="s">
        <v>1221</v>
      </c>
      <c r="O134" s="70" t="s">
        <v>1222</v>
      </c>
      <c r="P134" s="70" t="s">
        <v>103</v>
      </c>
      <c r="Q134" s="70" t="s">
        <v>104</v>
      </c>
      <c r="R134" s="55" t="s">
        <v>105</v>
      </c>
      <c r="S134" s="70" t="s">
        <v>1216</v>
      </c>
      <c r="T134" s="55" t="s">
        <v>1223</v>
      </c>
      <c r="U134" s="55">
        <v>6481001</v>
      </c>
      <c r="V134" s="108" t="s">
        <v>108</v>
      </c>
      <c r="W134" s="49">
        <v>60</v>
      </c>
      <c r="X134" s="49">
        <v>60</v>
      </c>
      <c r="Y134" s="49"/>
      <c r="Z134" s="49"/>
      <c r="AA134" s="49"/>
      <c r="AB134" s="70">
        <v>2395</v>
      </c>
      <c r="AC134" s="70">
        <v>592</v>
      </c>
      <c r="AD134" s="49" t="s">
        <v>109</v>
      </c>
      <c r="AE134" s="49" t="s">
        <v>109</v>
      </c>
      <c r="AF134" s="49" t="s">
        <v>110</v>
      </c>
      <c r="AG134" s="49" t="s">
        <v>110</v>
      </c>
      <c r="AH134" s="55" t="s">
        <v>1224</v>
      </c>
      <c r="AI134" s="49" t="s">
        <v>110</v>
      </c>
      <c r="AJ134" s="55" t="s">
        <v>1224</v>
      </c>
    </row>
    <row r="135" s="11" customFormat="true" ht="123" customHeight="true" spans="1:36">
      <c r="A135" s="49">
        <v>124</v>
      </c>
      <c r="B135" s="50"/>
      <c r="C135" s="55" t="s">
        <v>1225</v>
      </c>
      <c r="D135" s="55" t="s">
        <v>1226</v>
      </c>
      <c r="E135" s="55" t="s">
        <v>93</v>
      </c>
      <c r="F135" s="55" t="s">
        <v>1227</v>
      </c>
      <c r="G135" s="54" t="s">
        <v>1228</v>
      </c>
      <c r="H135" s="54" t="s">
        <v>1229</v>
      </c>
      <c r="I135" s="55" t="s">
        <v>1230</v>
      </c>
      <c r="J135" s="49" t="s">
        <v>1231</v>
      </c>
      <c r="K135" s="55" t="s">
        <v>156</v>
      </c>
      <c r="L135" s="55" t="s">
        <v>119</v>
      </c>
      <c r="M135" s="55" t="s">
        <v>1232</v>
      </c>
      <c r="N135" s="55" t="s">
        <v>1233</v>
      </c>
      <c r="O135" s="54" t="s">
        <v>1234</v>
      </c>
      <c r="P135" s="49" t="s">
        <v>103</v>
      </c>
      <c r="Q135" s="55" t="s">
        <v>104</v>
      </c>
      <c r="R135" s="55" t="s">
        <v>105</v>
      </c>
      <c r="S135" s="55" t="s">
        <v>534</v>
      </c>
      <c r="T135" s="49" t="s">
        <v>535</v>
      </c>
      <c r="U135" s="49">
        <v>6388001</v>
      </c>
      <c r="V135" s="55" t="s">
        <v>108</v>
      </c>
      <c r="W135" s="157">
        <v>6</v>
      </c>
      <c r="X135" s="157">
        <v>6</v>
      </c>
      <c r="Y135" s="49"/>
      <c r="Z135" s="49"/>
      <c r="AA135" s="49"/>
      <c r="AB135" s="49">
        <v>214</v>
      </c>
      <c r="AC135" s="49">
        <v>157</v>
      </c>
      <c r="AD135" s="49" t="s">
        <v>109</v>
      </c>
      <c r="AE135" s="49" t="s">
        <v>109</v>
      </c>
      <c r="AF135" s="49" t="s">
        <v>109</v>
      </c>
      <c r="AG135" s="55" t="s">
        <v>110</v>
      </c>
      <c r="AH135" s="55" t="s">
        <v>1235</v>
      </c>
      <c r="AI135" s="55" t="s">
        <v>110</v>
      </c>
      <c r="AJ135" s="55" t="s">
        <v>264</v>
      </c>
    </row>
    <row r="136" s="11" customFormat="true" ht="191" customHeight="true" spans="1:36">
      <c r="A136" s="49">
        <v>125</v>
      </c>
      <c r="B136" s="54"/>
      <c r="C136" s="55" t="s">
        <v>1236</v>
      </c>
      <c r="D136" s="55" t="s">
        <v>1237</v>
      </c>
      <c r="E136" s="55" t="s">
        <v>499</v>
      </c>
      <c r="F136" s="55" t="s">
        <v>1238</v>
      </c>
      <c r="G136" s="54" t="s">
        <v>1239</v>
      </c>
      <c r="H136" s="55" t="s">
        <v>1240</v>
      </c>
      <c r="I136" s="55" t="s">
        <v>1241</v>
      </c>
      <c r="J136" s="55" t="s">
        <v>1241</v>
      </c>
      <c r="K136" s="86" t="s">
        <v>99</v>
      </c>
      <c r="L136" s="55" t="s">
        <v>563</v>
      </c>
      <c r="M136" s="55" t="s">
        <v>1242</v>
      </c>
      <c r="N136" s="55" t="s">
        <v>1241</v>
      </c>
      <c r="O136" s="55" t="s">
        <v>1241</v>
      </c>
      <c r="P136" s="55" t="s">
        <v>1134</v>
      </c>
      <c r="Q136" s="86" t="s">
        <v>104</v>
      </c>
      <c r="R136" s="55" t="s">
        <v>105</v>
      </c>
      <c r="S136" s="55" t="s">
        <v>567</v>
      </c>
      <c r="T136" s="55" t="s">
        <v>568</v>
      </c>
      <c r="U136" s="55">
        <v>6461306</v>
      </c>
      <c r="V136" s="108" t="s">
        <v>108</v>
      </c>
      <c r="W136" s="55">
        <v>50</v>
      </c>
      <c r="X136" s="55">
        <v>50</v>
      </c>
      <c r="Y136" s="102"/>
      <c r="Z136" s="55"/>
      <c r="AA136" s="55"/>
      <c r="AB136" s="55"/>
      <c r="AC136" s="55"/>
      <c r="AD136" s="55" t="s">
        <v>109</v>
      </c>
      <c r="AE136" s="55" t="s">
        <v>109</v>
      </c>
      <c r="AF136" s="55" t="s">
        <v>110</v>
      </c>
      <c r="AG136" s="55" t="s">
        <v>110</v>
      </c>
      <c r="AH136" s="55" t="s">
        <v>583</v>
      </c>
      <c r="AI136" s="55" t="s">
        <v>110</v>
      </c>
      <c r="AJ136" s="55" t="s">
        <v>264</v>
      </c>
    </row>
    <row r="137" s="27" customFormat="true" ht="121.5" spans="1:36">
      <c r="A137" s="49">
        <v>126</v>
      </c>
      <c r="B137" s="55"/>
      <c r="C137" s="56" t="s">
        <v>1243</v>
      </c>
      <c r="D137" s="56" t="s">
        <v>1244</v>
      </c>
      <c r="E137" s="56" t="s">
        <v>93</v>
      </c>
      <c r="F137" s="56" t="s">
        <v>1245</v>
      </c>
      <c r="G137" s="56" t="s">
        <v>1246</v>
      </c>
      <c r="H137" s="56" t="s">
        <v>1247</v>
      </c>
      <c r="I137" s="56" t="s">
        <v>1248</v>
      </c>
      <c r="J137" s="56" t="s">
        <v>1249</v>
      </c>
      <c r="K137" s="56" t="s">
        <v>156</v>
      </c>
      <c r="L137" s="56" t="s">
        <v>119</v>
      </c>
      <c r="M137" s="56" t="s">
        <v>1250</v>
      </c>
      <c r="N137" s="56" t="s">
        <v>1247</v>
      </c>
      <c r="O137" s="56" t="s">
        <v>1251</v>
      </c>
      <c r="P137" s="56" t="s">
        <v>1153</v>
      </c>
      <c r="Q137" s="56" t="s">
        <v>104</v>
      </c>
      <c r="R137" s="56" t="s">
        <v>105</v>
      </c>
      <c r="S137" s="56" t="s">
        <v>650</v>
      </c>
      <c r="T137" s="56" t="s">
        <v>651</v>
      </c>
      <c r="U137" s="56">
        <v>6216696</v>
      </c>
      <c r="V137" s="66" t="s">
        <v>108</v>
      </c>
      <c r="W137" s="56">
        <v>320</v>
      </c>
      <c r="X137" s="56">
        <v>320</v>
      </c>
      <c r="Y137" s="56"/>
      <c r="Z137" s="56"/>
      <c r="AA137" s="56"/>
      <c r="AB137" s="56">
        <v>280</v>
      </c>
      <c r="AC137" s="56">
        <v>261</v>
      </c>
      <c r="AD137" s="56" t="s">
        <v>109</v>
      </c>
      <c r="AE137" s="56" t="s">
        <v>109</v>
      </c>
      <c r="AF137" s="56" t="s">
        <v>109</v>
      </c>
      <c r="AG137" s="56" t="s">
        <v>110</v>
      </c>
      <c r="AH137" s="56" t="s">
        <v>124</v>
      </c>
      <c r="AI137" s="56" t="s">
        <v>110</v>
      </c>
      <c r="AJ137" s="56" t="s">
        <v>486</v>
      </c>
    </row>
    <row r="138" s="27" customFormat="true" ht="149" customHeight="true" spans="1:36">
      <c r="A138" s="49">
        <v>127</v>
      </c>
      <c r="B138" s="55"/>
      <c r="C138" s="110" t="s">
        <v>1252</v>
      </c>
      <c r="D138" s="92" t="s">
        <v>1253</v>
      </c>
      <c r="E138" s="56" t="s">
        <v>93</v>
      </c>
      <c r="F138" s="92" t="s">
        <v>1254</v>
      </c>
      <c r="G138" s="110" t="s">
        <v>1255</v>
      </c>
      <c r="H138" s="110" t="s">
        <v>1256</v>
      </c>
      <c r="I138" s="92" t="s">
        <v>1257</v>
      </c>
      <c r="J138" s="110" t="s">
        <v>1258</v>
      </c>
      <c r="K138" s="110" t="s">
        <v>156</v>
      </c>
      <c r="L138" s="110" t="s">
        <v>119</v>
      </c>
      <c r="M138" s="110" t="s">
        <v>1259</v>
      </c>
      <c r="N138" s="110" t="s">
        <v>1260</v>
      </c>
      <c r="O138" s="110" t="s">
        <v>1261</v>
      </c>
      <c r="P138" s="110" t="s">
        <v>103</v>
      </c>
      <c r="Q138" s="110" t="s">
        <v>104</v>
      </c>
      <c r="R138" s="110" t="s">
        <v>105</v>
      </c>
      <c r="S138" s="110" t="s">
        <v>1262</v>
      </c>
      <c r="T138" s="92" t="s">
        <v>1263</v>
      </c>
      <c r="U138" s="105" t="s">
        <v>1264</v>
      </c>
      <c r="V138" s="108" t="s">
        <v>108</v>
      </c>
      <c r="W138" s="92">
        <v>1120</v>
      </c>
      <c r="X138" s="92">
        <v>1120</v>
      </c>
      <c r="Y138" s="92"/>
      <c r="Z138" s="92"/>
      <c r="AA138" s="92"/>
      <c r="AB138" s="92">
        <v>2333</v>
      </c>
      <c r="AC138" s="92">
        <v>2333</v>
      </c>
      <c r="AD138" s="110" t="s">
        <v>109</v>
      </c>
      <c r="AE138" s="110" t="s">
        <v>109</v>
      </c>
      <c r="AF138" s="110" t="s">
        <v>110</v>
      </c>
      <c r="AG138" s="92" t="s">
        <v>110</v>
      </c>
      <c r="AH138" s="92" t="s">
        <v>1265</v>
      </c>
      <c r="AI138" s="92" t="s">
        <v>110</v>
      </c>
      <c r="AJ138" s="110" t="s">
        <v>264</v>
      </c>
    </row>
    <row r="139" s="11" customFormat="true" ht="26" customHeight="true" spans="1:36">
      <c r="A139" s="49"/>
      <c r="B139" s="50" t="s">
        <v>1266</v>
      </c>
      <c r="C139" s="52"/>
      <c r="D139" s="71"/>
      <c r="E139" s="52"/>
      <c r="F139" s="71"/>
      <c r="G139" s="52"/>
      <c r="H139" s="52"/>
      <c r="I139" s="71"/>
      <c r="J139" s="52"/>
      <c r="K139" s="52"/>
      <c r="L139" s="52"/>
      <c r="M139" s="52"/>
      <c r="N139" s="52"/>
      <c r="O139" s="52"/>
      <c r="P139" s="52"/>
      <c r="Q139" s="52"/>
      <c r="R139" s="52"/>
      <c r="S139" s="52"/>
      <c r="T139" s="52"/>
      <c r="U139" s="52"/>
      <c r="V139" s="52"/>
      <c r="W139" s="49"/>
      <c r="X139" s="49"/>
      <c r="Y139" s="49"/>
      <c r="Z139" s="49"/>
      <c r="AA139" s="49"/>
      <c r="AB139" s="49"/>
      <c r="AC139" s="49"/>
      <c r="AD139" s="52"/>
      <c r="AE139" s="52"/>
      <c r="AF139" s="52"/>
      <c r="AG139" s="71"/>
      <c r="AH139" s="71"/>
      <c r="AI139" s="71"/>
      <c r="AJ139" s="52"/>
    </row>
    <row r="140" s="11" customFormat="true" ht="26" customHeight="true" spans="1:36">
      <c r="A140" s="49"/>
      <c r="B140" s="50" t="s">
        <v>1267</v>
      </c>
      <c r="C140" s="52"/>
      <c r="D140" s="71">
        <v>3</v>
      </c>
      <c r="E140" s="52"/>
      <c r="F140" s="71"/>
      <c r="G140" s="52"/>
      <c r="H140" s="52"/>
      <c r="I140" s="71"/>
      <c r="J140" s="52"/>
      <c r="K140" s="52"/>
      <c r="L140" s="52"/>
      <c r="M140" s="52"/>
      <c r="N140" s="52"/>
      <c r="O140" s="52"/>
      <c r="P140" s="52"/>
      <c r="Q140" s="52"/>
      <c r="R140" s="52"/>
      <c r="S140" s="52"/>
      <c r="T140" s="52"/>
      <c r="U140" s="52"/>
      <c r="V140" s="52"/>
      <c r="W140" s="49">
        <f>SUM(W141:W143)</f>
        <v>596</v>
      </c>
      <c r="X140" s="49">
        <f t="shared" ref="X140:AC140" si="5">SUM(X141:X143)</f>
        <v>0</v>
      </c>
      <c r="Y140" s="49">
        <f t="shared" si="5"/>
        <v>0</v>
      </c>
      <c r="Z140" s="49">
        <f t="shared" si="5"/>
        <v>596</v>
      </c>
      <c r="AA140" s="49">
        <f t="shared" si="5"/>
        <v>0</v>
      </c>
      <c r="AB140" s="49">
        <f t="shared" si="5"/>
        <v>711</v>
      </c>
      <c r="AC140" s="49">
        <f t="shared" si="5"/>
        <v>133</v>
      </c>
      <c r="AD140" s="52"/>
      <c r="AE140" s="52"/>
      <c r="AF140" s="52"/>
      <c r="AG140" s="71"/>
      <c r="AH140" s="71"/>
      <c r="AI140" s="71"/>
      <c r="AJ140" s="52"/>
    </row>
    <row r="141" s="11" customFormat="true" ht="90" customHeight="true" spans="1:36">
      <c r="A141" s="49">
        <v>128</v>
      </c>
      <c r="B141" s="92"/>
      <c r="C141" s="92" t="s">
        <v>1268</v>
      </c>
      <c r="D141" s="92" t="s">
        <v>1269</v>
      </c>
      <c r="E141" s="92" t="s">
        <v>475</v>
      </c>
      <c r="F141" s="92" t="s">
        <v>682</v>
      </c>
      <c r="G141" s="92" t="s">
        <v>1270</v>
      </c>
      <c r="H141" s="92" t="s">
        <v>1271</v>
      </c>
      <c r="I141" s="92" t="s">
        <v>1272</v>
      </c>
      <c r="J141" s="92" t="s">
        <v>1273</v>
      </c>
      <c r="K141" s="92" t="s">
        <v>156</v>
      </c>
      <c r="L141" s="92" t="s">
        <v>119</v>
      </c>
      <c r="M141" s="92" t="s">
        <v>1274</v>
      </c>
      <c r="N141" s="92" t="s">
        <v>1275</v>
      </c>
      <c r="O141" s="92" t="s">
        <v>1275</v>
      </c>
      <c r="P141" s="92" t="s">
        <v>103</v>
      </c>
      <c r="Q141" s="92" t="s">
        <v>104</v>
      </c>
      <c r="R141" s="92" t="s">
        <v>1276</v>
      </c>
      <c r="S141" s="55" t="s">
        <v>678</v>
      </c>
      <c r="T141" s="55" t="s">
        <v>679</v>
      </c>
      <c r="U141" s="55">
        <v>6438503</v>
      </c>
      <c r="V141" s="55" t="s">
        <v>108</v>
      </c>
      <c r="W141" s="92">
        <v>156</v>
      </c>
      <c r="X141" s="92"/>
      <c r="Y141" s="92"/>
      <c r="Z141" s="92">
        <v>156</v>
      </c>
      <c r="AA141" s="92"/>
      <c r="AB141" s="92">
        <v>195</v>
      </c>
      <c r="AC141" s="92">
        <v>58</v>
      </c>
      <c r="AD141" s="92" t="s">
        <v>109</v>
      </c>
      <c r="AE141" s="92" t="s">
        <v>109</v>
      </c>
      <c r="AF141" s="92" t="s">
        <v>109</v>
      </c>
      <c r="AG141" s="92" t="s">
        <v>110</v>
      </c>
      <c r="AH141" s="92" t="s">
        <v>1277</v>
      </c>
      <c r="AI141" s="92" t="s">
        <v>110</v>
      </c>
      <c r="AJ141" s="92" t="s">
        <v>264</v>
      </c>
    </row>
    <row r="142" s="11" customFormat="true" ht="90" customHeight="true" spans="1:36">
      <c r="A142" s="49">
        <v>129</v>
      </c>
      <c r="B142" s="50"/>
      <c r="C142" s="92" t="s">
        <v>1278</v>
      </c>
      <c r="D142" s="92" t="s">
        <v>1279</v>
      </c>
      <c r="E142" s="92" t="s">
        <v>93</v>
      </c>
      <c r="F142" s="92" t="s">
        <v>1254</v>
      </c>
      <c r="G142" s="92" t="s">
        <v>1280</v>
      </c>
      <c r="H142" s="92" t="s">
        <v>1281</v>
      </c>
      <c r="I142" s="92" t="s">
        <v>1279</v>
      </c>
      <c r="J142" s="92" t="s">
        <v>1279</v>
      </c>
      <c r="K142" s="92" t="s">
        <v>99</v>
      </c>
      <c r="L142" s="92" t="s">
        <v>330</v>
      </c>
      <c r="M142" s="92" t="s">
        <v>1282</v>
      </c>
      <c r="N142" s="92" t="s">
        <v>1283</v>
      </c>
      <c r="O142" s="92" t="s">
        <v>1284</v>
      </c>
      <c r="P142" s="92" t="s">
        <v>103</v>
      </c>
      <c r="Q142" s="49" t="s">
        <v>104</v>
      </c>
      <c r="R142" s="92" t="s">
        <v>1276</v>
      </c>
      <c r="S142" s="55" t="s">
        <v>678</v>
      </c>
      <c r="T142" s="55" t="s">
        <v>679</v>
      </c>
      <c r="U142" s="55">
        <v>6438503</v>
      </c>
      <c r="V142" s="55" t="s">
        <v>108</v>
      </c>
      <c r="W142" s="92">
        <v>180</v>
      </c>
      <c r="X142" s="92"/>
      <c r="Y142" s="92"/>
      <c r="Z142" s="92">
        <v>180</v>
      </c>
      <c r="AA142" s="92"/>
      <c r="AB142" s="92">
        <v>385</v>
      </c>
      <c r="AC142" s="92">
        <v>32</v>
      </c>
      <c r="AD142" s="92" t="s">
        <v>109</v>
      </c>
      <c r="AE142" s="92" t="s">
        <v>109</v>
      </c>
      <c r="AF142" s="92" t="s">
        <v>109</v>
      </c>
      <c r="AG142" s="92" t="s">
        <v>109</v>
      </c>
      <c r="AH142" s="92" t="s">
        <v>1277</v>
      </c>
      <c r="AI142" s="92" t="s">
        <v>110</v>
      </c>
      <c r="AJ142" s="92" t="s">
        <v>264</v>
      </c>
    </row>
    <row r="143" s="11" customFormat="true" ht="90" customHeight="true" spans="1:36">
      <c r="A143" s="49">
        <v>130</v>
      </c>
      <c r="B143" s="50"/>
      <c r="C143" s="65" t="s">
        <v>1285</v>
      </c>
      <c r="D143" s="122" t="s">
        <v>1286</v>
      </c>
      <c r="E143" s="65" t="s">
        <v>475</v>
      </c>
      <c r="F143" s="65" t="s">
        <v>1254</v>
      </c>
      <c r="G143" s="92" t="s">
        <v>1287</v>
      </c>
      <c r="H143" s="92" t="s">
        <v>1288</v>
      </c>
      <c r="I143" s="122" t="s">
        <v>1289</v>
      </c>
      <c r="J143" s="122" t="s">
        <v>1290</v>
      </c>
      <c r="K143" s="92" t="s">
        <v>156</v>
      </c>
      <c r="L143" s="92" t="s">
        <v>119</v>
      </c>
      <c r="M143" s="92" t="s">
        <v>1291</v>
      </c>
      <c r="N143" s="92" t="s">
        <v>1292</v>
      </c>
      <c r="O143" s="92" t="s">
        <v>1292</v>
      </c>
      <c r="P143" s="92" t="s">
        <v>103</v>
      </c>
      <c r="Q143" s="124" t="s">
        <v>104</v>
      </c>
      <c r="R143" s="92" t="s">
        <v>1276</v>
      </c>
      <c r="S143" s="92" t="s">
        <v>688</v>
      </c>
      <c r="T143" s="92" t="s">
        <v>679</v>
      </c>
      <c r="U143" s="92">
        <v>6438503</v>
      </c>
      <c r="V143" s="92" t="s">
        <v>108</v>
      </c>
      <c r="W143" s="92">
        <v>260</v>
      </c>
      <c r="X143" s="92"/>
      <c r="Y143" s="92"/>
      <c r="Z143" s="92">
        <v>260</v>
      </c>
      <c r="AA143" s="92"/>
      <c r="AB143" s="92">
        <v>131</v>
      </c>
      <c r="AC143" s="92">
        <v>43</v>
      </c>
      <c r="AD143" s="92" t="s">
        <v>109</v>
      </c>
      <c r="AE143" s="92" t="s">
        <v>109</v>
      </c>
      <c r="AF143" s="92" t="s">
        <v>109</v>
      </c>
      <c r="AG143" s="92" t="s">
        <v>110</v>
      </c>
      <c r="AH143" s="92" t="s">
        <v>689</v>
      </c>
      <c r="AI143" s="92" t="s">
        <v>110</v>
      </c>
      <c r="AJ143" s="92" t="s">
        <v>690</v>
      </c>
    </row>
    <row r="144" s="11" customFormat="true" ht="26" customHeight="true" spans="1:36">
      <c r="A144" s="49"/>
      <c r="B144" s="50" t="s">
        <v>1293</v>
      </c>
      <c r="C144" s="52"/>
      <c r="D144" s="71"/>
      <c r="E144" s="52"/>
      <c r="F144" s="71"/>
      <c r="G144" s="52"/>
      <c r="H144" s="52"/>
      <c r="I144" s="71"/>
      <c r="J144" s="52"/>
      <c r="K144" s="52"/>
      <c r="L144" s="52"/>
      <c r="M144" s="52"/>
      <c r="N144" s="52"/>
      <c r="O144" s="52"/>
      <c r="P144" s="52"/>
      <c r="Q144" s="52"/>
      <c r="R144" s="52"/>
      <c r="S144" s="52"/>
      <c r="T144" s="52"/>
      <c r="U144" s="52"/>
      <c r="V144" s="52"/>
      <c r="W144" s="49"/>
      <c r="X144" s="49"/>
      <c r="Y144" s="49"/>
      <c r="Z144" s="49"/>
      <c r="AA144" s="49"/>
      <c r="AB144" s="49"/>
      <c r="AC144" s="49"/>
      <c r="AD144" s="52"/>
      <c r="AE144" s="52"/>
      <c r="AF144" s="52"/>
      <c r="AG144" s="71"/>
      <c r="AH144" s="71"/>
      <c r="AI144" s="71"/>
      <c r="AJ144" s="52"/>
    </row>
    <row r="145" s="11" customFormat="true" ht="26" customHeight="true" spans="1:36">
      <c r="A145" s="49"/>
      <c r="B145" s="50" t="s">
        <v>14</v>
      </c>
      <c r="C145" s="52"/>
      <c r="D145" s="49">
        <f>D146+D154+D203+D205</f>
        <v>57</v>
      </c>
      <c r="E145" s="52"/>
      <c r="F145" s="71"/>
      <c r="G145" s="52"/>
      <c r="H145" s="52"/>
      <c r="I145" s="71"/>
      <c r="J145" s="52"/>
      <c r="K145" s="52"/>
      <c r="L145" s="52"/>
      <c r="M145" s="52"/>
      <c r="N145" s="52"/>
      <c r="O145" s="52"/>
      <c r="P145" s="52"/>
      <c r="Q145" s="52"/>
      <c r="R145" s="52"/>
      <c r="S145" s="52"/>
      <c r="T145" s="52"/>
      <c r="U145" s="52"/>
      <c r="V145" s="52"/>
      <c r="W145" s="49">
        <f>W146+W154+W203+W205</f>
        <v>4815.4</v>
      </c>
      <c r="X145" s="49">
        <f t="shared" ref="X145:AC145" si="6">X146+X154+X203+X205</f>
        <v>4447.4</v>
      </c>
      <c r="Y145" s="49">
        <f t="shared" si="6"/>
        <v>0</v>
      </c>
      <c r="Z145" s="49">
        <f t="shared" si="6"/>
        <v>312</v>
      </c>
      <c r="AA145" s="49">
        <f t="shared" si="6"/>
        <v>56</v>
      </c>
      <c r="AB145" s="49">
        <f t="shared" si="6"/>
        <v>46055</v>
      </c>
      <c r="AC145" s="49">
        <f t="shared" si="6"/>
        <v>11610</v>
      </c>
      <c r="AD145" s="52"/>
      <c r="AE145" s="52"/>
      <c r="AF145" s="52"/>
      <c r="AG145" s="71"/>
      <c r="AH145" s="71"/>
      <c r="AI145" s="71"/>
      <c r="AJ145" s="52"/>
    </row>
    <row r="146" s="10" customFormat="true" ht="26" customHeight="true" spans="1:36">
      <c r="A146" s="49"/>
      <c r="B146" s="50" t="s">
        <v>1294</v>
      </c>
      <c r="C146" s="51"/>
      <c r="D146" s="49">
        <v>7</v>
      </c>
      <c r="E146" s="51"/>
      <c r="F146" s="49"/>
      <c r="G146" s="51"/>
      <c r="H146" s="51"/>
      <c r="I146" s="49"/>
      <c r="J146" s="51"/>
      <c r="K146" s="51"/>
      <c r="L146" s="51"/>
      <c r="M146" s="51"/>
      <c r="N146" s="51"/>
      <c r="O146" s="51"/>
      <c r="P146" s="51"/>
      <c r="Q146" s="51"/>
      <c r="R146" s="51"/>
      <c r="S146" s="51"/>
      <c r="T146" s="51"/>
      <c r="U146" s="51"/>
      <c r="V146" s="51"/>
      <c r="W146" s="49">
        <f>SUM(W147:W153)</f>
        <v>404</v>
      </c>
      <c r="X146" s="49">
        <f t="shared" ref="X146:AC146" si="7">SUM(X147:X153)</f>
        <v>224</v>
      </c>
      <c r="Y146" s="49">
        <f t="shared" si="7"/>
        <v>0</v>
      </c>
      <c r="Z146" s="49">
        <f t="shared" si="7"/>
        <v>180</v>
      </c>
      <c r="AA146" s="49">
        <f t="shared" si="7"/>
        <v>0</v>
      </c>
      <c r="AB146" s="49">
        <f t="shared" si="7"/>
        <v>7389</v>
      </c>
      <c r="AC146" s="49">
        <f t="shared" si="7"/>
        <v>1756</v>
      </c>
      <c r="AD146" s="51"/>
      <c r="AE146" s="51"/>
      <c r="AF146" s="51"/>
      <c r="AG146" s="49"/>
      <c r="AH146" s="49"/>
      <c r="AI146" s="49"/>
      <c r="AJ146" s="51"/>
    </row>
    <row r="147" s="14" customFormat="true" ht="108" spans="1:36">
      <c r="A147" s="55">
        <v>131</v>
      </c>
      <c r="B147" s="50"/>
      <c r="C147" s="50" t="s">
        <v>1295</v>
      </c>
      <c r="D147" s="55" t="s">
        <v>1296</v>
      </c>
      <c r="E147" s="50" t="s">
        <v>93</v>
      </c>
      <c r="F147" s="55" t="s">
        <v>1297</v>
      </c>
      <c r="G147" s="50" t="s">
        <v>1298</v>
      </c>
      <c r="H147" s="50" t="s">
        <v>1299</v>
      </c>
      <c r="I147" s="55" t="s">
        <v>1296</v>
      </c>
      <c r="J147" s="50" t="s">
        <v>1296</v>
      </c>
      <c r="K147" s="50" t="s">
        <v>156</v>
      </c>
      <c r="L147" s="50" t="s">
        <v>119</v>
      </c>
      <c r="M147" s="50" t="s">
        <v>1300</v>
      </c>
      <c r="N147" s="50" t="s">
        <v>1301</v>
      </c>
      <c r="O147" s="50" t="s">
        <v>1108</v>
      </c>
      <c r="P147" s="50" t="s">
        <v>533</v>
      </c>
      <c r="Q147" s="50" t="s">
        <v>104</v>
      </c>
      <c r="R147" s="55" t="s">
        <v>105</v>
      </c>
      <c r="S147" s="55" t="s">
        <v>1297</v>
      </c>
      <c r="T147" s="55" t="s">
        <v>146</v>
      </c>
      <c r="U147" s="100">
        <v>6491201</v>
      </c>
      <c r="V147" s="66" t="s">
        <v>108</v>
      </c>
      <c r="W147" s="55">
        <v>19</v>
      </c>
      <c r="X147" s="55">
        <v>19</v>
      </c>
      <c r="Y147" s="55"/>
      <c r="Z147" s="55"/>
      <c r="AA147" s="55"/>
      <c r="AB147" s="55">
        <v>450</v>
      </c>
      <c r="AC147" s="55">
        <v>65</v>
      </c>
      <c r="AD147" s="55" t="s">
        <v>109</v>
      </c>
      <c r="AE147" s="50" t="s">
        <v>109</v>
      </c>
      <c r="AF147" s="50" t="s">
        <v>109</v>
      </c>
      <c r="AG147" s="55" t="s">
        <v>110</v>
      </c>
      <c r="AH147" s="55" t="s">
        <v>149</v>
      </c>
      <c r="AI147" s="55" t="s">
        <v>110</v>
      </c>
      <c r="AJ147" s="50" t="s">
        <v>149</v>
      </c>
    </row>
    <row r="148" s="24" customFormat="true" ht="135" spans="1:36">
      <c r="A148" s="55">
        <v>132</v>
      </c>
      <c r="B148" s="50"/>
      <c r="C148" s="55" t="s">
        <v>1302</v>
      </c>
      <c r="D148" s="55" t="s">
        <v>1303</v>
      </c>
      <c r="E148" s="55" t="s">
        <v>93</v>
      </c>
      <c r="F148" s="55" t="s">
        <v>1304</v>
      </c>
      <c r="G148" s="55" t="s">
        <v>1305</v>
      </c>
      <c r="H148" s="54" t="s">
        <v>1306</v>
      </c>
      <c r="I148" s="55" t="s">
        <v>1307</v>
      </c>
      <c r="J148" s="55" t="s">
        <v>1308</v>
      </c>
      <c r="K148" s="54" t="s">
        <v>156</v>
      </c>
      <c r="L148" s="54" t="s">
        <v>119</v>
      </c>
      <c r="M148" s="54" t="s">
        <v>988</v>
      </c>
      <c r="N148" s="54" t="s">
        <v>1309</v>
      </c>
      <c r="O148" s="54" t="s">
        <v>1310</v>
      </c>
      <c r="P148" s="54" t="s">
        <v>103</v>
      </c>
      <c r="Q148" s="49" t="s">
        <v>104</v>
      </c>
      <c r="R148" s="54" t="s">
        <v>105</v>
      </c>
      <c r="S148" s="55" t="s">
        <v>678</v>
      </c>
      <c r="T148" s="55" t="s">
        <v>679</v>
      </c>
      <c r="U148" s="55">
        <v>6438503</v>
      </c>
      <c r="V148" s="55" t="s">
        <v>108</v>
      </c>
      <c r="W148" s="55">
        <v>35</v>
      </c>
      <c r="X148" s="55">
        <v>35</v>
      </c>
      <c r="Y148" s="55"/>
      <c r="Z148" s="20"/>
      <c r="AA148" s="55"/>
      <c r="AB148" s="55">
        <v>67</v>
      </c>
      <c r="AC148" s="55">
        <v>15</v>
      </c>
      <c r="AD148" s="54" t="s">
        <v>109</v>
      </c>
      <c r="AE148" s="54" t="s">
        <v>109</v>
      </c>
      <c r="AF148" s="54" t="s">
        <v>110</v>
      </c>
      <c r="AG148" s="55" t="s">
        <v>110</v>
      </c>
      <c r="AH148" s="55" t="s">
        <v>1311</v>
      </c>
      <c r="AI148" s="55" t="s">
        <v>110</v>
      </c>
      <c r="AJ148" s="55" t="s">
        <v>1311</v>
      </c>
    </row>
    <row r="149" s="20" customFormat="true" ht="92" customHeight="true" spans="1:36">
      <c r="A149" s="55">
        <v>133</v>
      </c>
      <c r="B149" s="55"/>
      <c r="C149" s="55" t="s">
        <v>1312</v>
      </c>
      <c r="D149" s="55" t="s">
        <v>1313</v>
      </c>
      <c r="E149" s="55" t="s">
        <v>93</v>
      </c>
      <c r="F149" s="55" t="s">
        <v>1314</v>
      </c>
      <c r="G149" s="55" t="s">
        <v>1315</v>
      </c>
      <c r="H149" s="55" t="s">
        <v>1316</v>
      </c>
      <c r="I149" s="55" t="s">
        <v>1317</v>
      </c>
      <c r="J149" s="55" t="s">
        <v>1317</v>
      </c>
      <c r="K149" s="55" t="s">
        <v>156</v>
      </c>
      <c r="L149" s="55" t="s">
        <v>119</v>
      </c>
      <c r="M149" s="55" t="s">
        <v>1318</v>
      </c>
      <c r="N149" s="55" t="s">
        <v>1316</v>
      </c>
      <c r="O149" s="55" t="s">
        <v>1319</v>
      </c>
      <c r="P149" s="55" t="s">
        <v>103</v>
      </c>
      <c r="Q149" s="55" t="s">
        <v>104</v>
      </c>
      <c r="R149" s="55" t="s">
        <v>105</v>
      </c>
      <c r="S149" s="55" t="s">
        <v>1314</v>
      </c>
      <c r="T149" s="134" t="s">
        <v>275</v>
      </c>
      <c r="U149" s="95">
        <v>6371056</v>
      </c>
      <c r="V149" s="66" t="s">
        <v>108</v>
      </c>
      <c r="W149" s="55">
        <v>65</v>
      </c>
      <c r="X149" s="55">
        <v>65</v>
      </c>
      <c r="Y149" s="55"/>
      <c r="Z149" s="55"/>
      <c r="AA149" s="55"/>
      <c r="AB149" s="55">
        <v>6151</v>
      </c>
      <c r="AC149" s="55">
        <v>1063</v>
      </c>
      <c r="AD149" s="55" t="s">
        <v>109</v>
      </c>
      <c r="AE149" s="55" t="s">
        <v>109</v>
      </c>
      <c r="AF149" s="55" t="s">
        <v>109</v>
      </c>
      <c r="AG149" s="55" t="s">
        <v>110</v>
      </c>
      <c r="AH149" s="55" t="s">
        <v>1320</v>
      </c>
      <c r="AI149" s="55" t="s">
        <v>110</v>
      </c>
      <c r="AJ149" s="55" t="s">
        <v>1320</v>
      </c>
    </row>
    <row r="150" s="20" customFormat="true" ht="95" customHeight="true" spans="1:36">
      <c r="A150" s="55">
        <v>134</v>
      </c>
      <c r="B150" s="55"/>
      <c r="C150" s="55" t="s">
        <v>1321</v>
      </c>
      <c r="D150" s="55" t="s">
        <v>1322</v>
      </c>
      <c r="E150" s="49" t="s">
        <v>93</v>
      </c>
      <c r="F150" s="55" t="s">
        <v>278</v>
      </c>
      <c r="G150" s="55" t="s">
        <v>1323</v>
      </c>
      <c r="H150" s="55" t="s">
        <v>1324</v>
      </c>
      <c r="I150" s="55" t="s">
        <v>1322</v>
      </c>
      <c r="J150" s="55" t="s">
        <v>1322</v>
      </c>
      <c r="K150" s="55" t="s">
        <v>156</v>
      </c>
      <c r="L150" s="55" t="s">
        <v>119</v>
      </c>
      <c r="M150" s="55" t="s">
        <v>1325</v>
      </c>
      <c r="N150" s="55" t="s">
        <v>1326</v>
      </c>
      <c r="O150" s="55" t="s">
        <v>1327</v>
      </c>
      <c r="P150" s="55" t="s">
        <v>103</v>
      </c>
      <c r="Q150" s="55" t="s">
        <v>104</v>
      </c>
      <c r="R150" s="55" t="s">
        <v>105</v>
      </c>
      <c r="S150" s="55" t="s">
        <v>278</v>
      </c>
      <c r="T150" s="134" t="s">
        <v>275</v>
      </c>
      <c r="U150" s="95">
        <v>6371056</v>
      </c>
      <c r="V150" s="66" t="s">
        <v>108</v>
      </c>
      <c r="W150" s="49">
        <v>25</v>
      </c>
      <c r="X150" s="49">
        <v>25</v>
      </c>
      <c r="Y150" s="49"/>
      <c r="Z150" s="49"/>
      <c r="AA150" s="49"/>
      <c r="AB150" s="49">
        <v>10</v>
      </c>
      <c r="AC150" s="49">
        <v>38</v>
      </c>
      <c r="AD150" s="55" t="s">
        <v>109</v>
      </c>
      <c r="AE150" s="55" t="s">
        <v>109</v>
      </c>
      <c r="AF150" s="55" t="s">
        <v>109</v>
      </c>
      <c r="AG150" s="55" t="s">
        <v>110</v>
      </c>
      <c r="AH150" s="55" t="s">
        <v>149</v>
      </c>
      <c r="AI150" s="49" t="s">
        <v>110</v>
      </c>
      <c r="AJ150" s="55" t="s">
        <v>264</v>
      </c>
    </row>
    <row r="151" s="24" customFormat="true" ht="108" spans="1:36">
      <c r="A151" s="55">
        <v>135</v>
      </c>
      <c r="B151" s="54"/>
      <c r="C151" s="57" t="s">
        <v>1328</v>
      </c>
      <c r="D151" s="57" t="s">
        <v>1329</v>
      </c>
      <c r="E151" s="49" t="s">
        <v>93</v>
      </c>
      <c r="F151" s="55" t="s">
        <v>398</v>
      </c>
      <c r="G151" s="57" t="s">
        <v>1330</v>
      </c>
      <c r="H151" s="55" t="s">
        <v>1331</v>
      </c>
      <c r="I151" s="55" t="s">
        <v>1332</v>
      </c>
      <c r="J151" s="55" t="s">
        <v>1333</v>
      </c>
      <c r="K151" s="55" t="s">
        <v>156</v>
      </c>
      <c r="L151" s="55" t="s">
        <v>119</v>
      </c>
      <c r="M151" s="55" t="s">
        <v>1334</v>
      </c>
      <c r="N151" s="55" t="s">
        <v>1335</v>
      </c>
      <c r="O151" s="55" t="s">
        <v>405</v>
      </c>
      <c r="P151" s="49" t="s">
        <v>103</v>
      </c>
      <c r="Q151" s="55" t="s">
        <v>104</v>
      </c>
      <c r="R151" s="55" t="s">
        <v>105</v>
      </c>
      <c r="S151" s="55" t="s">
        <v>720</v>
      </c>
      <c r="T151" s="55" t="s">
        <v>406</v>
      </c>
      <c r="U151" s="55">
        <v>6433000</v>
      </c>
      <c r="V151" s="55" t="s">
        <v>108</v>
      </c>
      <c r="W151" s="49">
        <v>20</v>
      </c>
      <c r="X151" s="49">
        <v>20</v>
      </c>
      <c r="Y151" s="49"/>
      <c r="Z151" s="49"/>
      <c r="AA151" s="49"/>
      <c r="AB151" s="49">
        <v>568</v>
      </c>
      <c r="AC151" s="49">
        <v>538</v>
      </c>
      <c r="AD151" s="49" t="s">
        <v>109</v>
      </c>
      <c r="AE151" s="49" t="s">
        <v>109</v>
      </c>
      <c r="AF151" s="49" t="s">
        <v>110</v>
      </c>
      <c r="AG151" s="55" t="s">
        <v>110</v>
      </c>
      <c r="AH151" s="55" t="s">
        <v>149</v>
      </c>
      <c r="AI151" s="55" t="s">
        <v>110</v>
      </c>
      <c r="AJ151" s="55" t="s">
        <v>264</v>
      </c>
    </row>
    <row r="152" s="27" customFormat="true" ht="202.5" spans="1:36">
      <c r="A152" s="55">
        <v>136</v>
      </c>
      <c r="B152" s="50"/>
      <c r="C152" s="56" t="s">
        <v>1336</v>
      </c>
      <c r="D152" s="56" t="s">
        <v>1337</v>
      </c>
      <c r="E152" s="56" t="s">
        <v>93</v>
      </c>
      <c r="F152" s="56" t="s">
        <v>1338</v>
      </c>
      <c r="G152" s="56" t="s">
        <v>1339</v>
      </c>
      <c r="H152" s="56" t="s">
        <v>1340</v>
      </c>
      <c r="I152" s="56" t="s">
        <v>1341</v>
      </c>
      <c r="J152" s="56" t="s">
        <v>1342</v>
      </c>
      <c r="K152" s="56" t="s">
        <v>156</v>
      </c>
      <c r="L152" s="56" t="s">
        <v>330</v>
      </c>
      <c r="M152" s="56" t="s">
        <v>1282</v>
      </c>
      <c r="N152" s="56" t="s">
        <v>1343</v>
      </c>
      <c r="O152" s="56" t="s">
        <v>1344</v>
      </c>
      <c r="P152" s="56" t="s">
        <v>1345</v>
      </c>
      <c r="Q152" s="56" t="s">
        <v>104</v>
      </c>
      <c r="R152" s="56" t="s">
        <v>105</v>
      </c>
      <c r="S152" s="56" t="s">
        <v>650</v>
      </c>
      <c r="T152" s="56" t="s">
        <v>651</v>
      </c>
      <c r="U152" s="56">
        <v>6216696</v>
      </c>
      <c r="V152" s="66" t="s">
        <v>108</v>
      </c>
      <c r="W152" s="56">
        <v>180</v>
      </c>
      <c r="X152" s="56"/>
      <c r="Y152" s="56"/>
      <c r="Z152" s="56">
        <v>180</v>
      </c>
      <c r="AA152" s="56"/>
      <c r="AB152" s="56">
        <v>123</v>
      </c>
      <c r="AC152" s="56">
        <v>37</v>
      </c>
      <c r="AD152" s="56" t="s">
        <v>109</v>
      </c>
      <c r="AE152" s="56" t="s">
        <v>109</v>
      </c>
      <c r="AF152" s="56" t="s">
        <v>109</v>
      </c>
      <c r="AG152" s="56" t="s">
        <v>110</v>
      </c>
      <c r="AH152" s="56" t="s">
        <v>149</v>
      </c>
      <c r="AI152" s="56" t="s">
        <v>110</v>
      </c>
      <c r="AJ152" s="56" t="s">
        <v>264</v>
      </c>
    </row>
    <row r="153" s="27" customFormat="true" ht="93" customHeight="true" spans="1:36">
      <c r="A153" s="55">
        <v>137</v>
      </c>
      <c r="B153" s="64"/>
      <c r="C153" s="82" t="s">
        <v>1346</v>
      </c>
      <c r="D153" s="94" t="s">
        <v>1347</v>
      </c>
      <c r="E153" s="82" t="s">
        <v>93</v>
      </c>
      <c r="F153" s="82" t="s">
        <v>654</v>
      </c>
      <c r="G153" s="82" t="s">
        <v>1348</v>
      </c>
      <c r="H153" s="82" t="s">
        <v>1349</v>
      </c>
      <c r="I153" s="82" t="s">
        <v>1347</v>
      </c>
      <c r="J153" s="82" t="s">
        <v>1347</v>
      </c>
      <c r="K153" s="82" t="s">
        <v>657</v>
      </c>
      <c r="L153" s="82" t="s">
        <v>119</v>
      </c>
      <c r="M153" s="82" t="s">
        <v>1350</v>
      </c>
      <c r="N153" s="82" t="s">
        <v>1349</v>
      </c>
      <c r="O153" s="82" t="s">
        <v>1349</v>
      </c>
      <c r="P153" s="82" t="s">
        <v>103</v>
      </c>
      <c r="Q153" s="82" t="s">
        <v>104</v>
      </c>
      <c r="R153" s="82" t="s">
        <v>105</v>
      </c>
      <c r="S153" s="82" t="s">
        <v>650</v>
      </c>
      <c r="T153" s="56" t="s">
        <v>651</v>
      </c>
      <c r="U153" s="56">
        <v>6216696</v>
      </c>
      <c r="V153" s="66" t="s">
        <v>108</v>
      </c>
      <c r="W153" s="82">
        <v>60</v>
      </c>
      <c r="X153" s="82">
        <v>60</v>
      </c>
      <c r="Y153" s="82"/>
      <c r="Z153" s="82"/>
      <c r="AA153" s="82">
        <v>0</v>
      </c>
      <c r="AB153" s="82">
        <v>20</v>
      </c>
      <c r="AC153" s="82">
        <v>0</v>
      </c>
      <c r="AD153" s="82" t="s">
        <v>109</v>
      </c>
      <c r="AE153" s="82" t="s">
        <v>109</v>
      </c>
      <c r="AF153" s="82" t="s">
        <v>109</v>
      </c>
      <c r="AG153" s="82" t="s">
        <v>109</v>
      </c>
      <c r="AH153" s="82"/>
      <c r="AI153" s="82" t="s">
        <v>110</v>
      </c>
      <c r="AJ153" s="82"/>
    </row>
    <row r="154" s="11" customFormat="true" ht="26" customHeight="true" spans="1:36">
      <c r="A154" s="55"/>
      <c r="B154" s="50" t="s">
        <v>1351</v>
      </c>
      <c r="C154" s="52"/>
      <c r="D154" s="71">
        <v>48</v>
      </c>
      <c r="E154" s="52"/>
      <c r="F154" s="71"/>
      <c r="G154" s="52"/>
      <c r="H154" s="52"/>
      <c r="I154" s="71"/>
      <c r="J154" s="52"/>
      <c r="K154" s="52"/>
      <c r="L154" s="52"/>
      <c r="M154" s="52"/>
      <c r="N154" s="52"/>
      <c r="O154" s="52"/>
      <c r="P154" s="52"/>
      <c r="Q154" s="52"/>
      <c r="R154" s="52"/>
      <c r="S154" s="52"/>
      <c r="T154" s="52"/>
      <c r="U154" s="52"/>
      <c r="V154" s="52"/>
      <c r="W154" s="49">
        <f>SUM(W155:W202)</f>
        <v>4301.4</v>
      </c>
      <c r="X154" s="49">
        <f>SUM(X155:X202)</f>
        <v>4113.4</v>
      </c>
      <c r="Y154" s="49"/>
      <c r="Z154" s="49">
        <f>SUM(Z155:Z202)</f>
        <v>132</v>
      </c>
      <c r="AA154" s="49">
        <f>SUM(AA155:AA202)</f>
        <v>56</v>
      </c>
      <c r="AB154" s="49">
        <f>SUM(AB155:AB202)</f>
        <v>37306</v>
      </c>
      <c r="AC154" s="49">
        <f>SUM(AC155:AC202)</f>
        <v>9674</v>
      </c>
      <c r="AD154" s="52"/>
      <c r="AE154" s="52"/>
      <c r="AF154" s="52"/>
      <c r="AG154" s="71"/>
      <c r="AH154" s="71"/>
      <c r="AI154" s="71"/>
      <c r="AJ154" s="52"/>
    </row>
    <row r="155" s="14" customFormat="true" ht="216" spans="1:36">
      <c r="A155" s="55">
        <v>138</v>
      </c>
      <c r="B155" s="50"/>
      <c r="C155" s="50" t="s">
        <v>1352</v>
      </c>
      <c r="D155" s="55" t="s">
        <v>1353</v>
      </c>
      <c r="E155" s="50" t="s">
        <v>93</v>
      </c>
      <c r="F155" s="55" t="s">
        <v>1354</v>
      </c>
      <c r="G155" s="50" t="s">
        <v>1355</v>
      </c>
      <c r="H155" s="50" t="s">
        <v>1356</v>
      </c>
      <c r="I155" s="55" t="s">
        <v>1357</v>
      </c>
      <c r="J155" s="50" t="s">
        <v>1358</v>
      </c>
      <c r="K155" s="50" t="s">
        <v>99</v>
      </c>
      <c r="L155" s="50" t="s">
        <v>330</v>
      </c>
      <c r="M155" s="50" t="s">
        <v>1359</v>
      </c>
      <c r="N155" s="50" t="s">
        <v>1360</v>
      </c>
      <c r="O155" s="50" t="s">
        <v>1361</v>
      </c>
      <c r="P155" s="50" t="s">
        <v>958</v>
      </c>
      <c r="Q155" s="50" t="s">
        <v>104</v>
      </c>
      <c r="R155" s="55" t="s">
        <v>105</v>
      </c>
      <c r="S155" s="55" t="s">
        <v>1354</v>
      </c>
      <c r="T155" s="55" t="s">
        <v>146</v>
      </c>
      <c r="U155" s="100">
        <v>6491201</v>
      </c>
      <c r="V155" s="66" t="s">
        <v>108</v>
      </c>
      <c r="W155" s="55">
        <v>130</v>
      </c>
      <c r="X155" s="55">
        <v>130</v>
      </c>
      <c r="Y155" s="55"/>
      <c r="Z155" s="55"/>
      <c r="AA155" s="55"/>
      <c r="AB155" s="55">
        <v>135</v>
      </c>
      <c r="AC155" s="55">
        <v>38</v>
      </c>
      <c r="AD155" s="55" t="s">
        <v>109</v>
      </c>
      <c r="AE155" s="50" t="s">
        <v>109</v>
      </c>
      <c r="AF155" s="50" t="s">
        <v>109</v>
      </c>
      <c r="AG155" s="55" t="s">
        <v>110</v>
      </c>
      <c r="AH155" s="55"/>
      <c r="AI155" s="55" t="s">
        <v>110</v>
      </c>
      <c r="AJ155" s="50" t="s">
        <v>1362</v>
      </c>
    </row>
    <row r="156" s="25" customFormat="true" ht="153" customHeight="true" spans="1:36">
      <c r="A156" s="55">
        <v>139</v>
      </c>
      <c r="B156" s="55"/>
      <c r="C156" s="55" t="s">
        <v>1363</v>
      </c>
      <c r="D156" s="55" t="s">
        <v>1364</v>
      </c>
      <c r="E156" s="55" t="s">
        <v>93</v>
      </c>
      <c r="F156" s="55" t="s">
        <v>1365</v>
      </c>
      <c r="G156" s="55" t="s">
        <v>1366</v>
      </c>
      <c r="H156" s="54" t="s">
        <v>1367</v>
      </c>
      <c r="I156" s="55" t="s">
        <v>1368</v>
      </c>
      <c r="J156" s="55" t="s">
        <v>1368</v>
      </c>
      <c r="K156" s="55" t="s">
        <v>156</v>
      </c>
      <c r="L156" s="55" t="s">
        <v>119</v>
      </c>
      <c r="M156" s="55" t="s">
        <v>1369</v>
      </c>
      <c r="N156" s="55" t="s">
        <v>1370</v>
      </c>
      <c r="O156" s="55" t="s">
        <v>1371</v>
      </c>
      <c r="P156" s="55" t="s">
        <v>103</v>
      </c>
      <c r="Q156" s="49" t="s">
        <v>104</v>
      </c>
      <c r="R156" s="55" t="s">
        <v>105</v>
      </c>
      <c r="S156" s="55" t="s">
        <v>678</v>
      </c>
      <c r="T156" s="55" t="s">
        <v>679</v>
      </c>
      <c r="U156" s="55">
        <v>6438503</v>
      </c>
      <c r="V156" s="55" t="s">
        <v>108</v>
      </c>
      <c r="W156" s="55">
        <v>132</v>
      </c>
      <c r="X156" s="55"/>
      <c r="Y156" s="55"/>
      <c r="Z156" s="55">
        <v>132</v>
      </c>
      <c r="AA156" s="55"/>
      <c r="AB156" s="55">
        <v>280</v>
      </c>
      <c r="AC156" s="55">
        <v>105</v>
      </c>
      <c r="AD156" s="55" t="s">
        <v>109</v>
      </c>
      <c r="AE156" s="55" t="s">
        <v>109</v>
      </c>
      <c r="AF156" s="55" t="s">
        <v>109</v>
      </c>
      <c r="AG156" s="55" t="s">
        <v>110</v>
      </c>
      <c r="AH156" s="55" t="s">
        <v>1372</v>
      </c>
      <c r="AI156" s="55" t="s">
        <v>110</v>
      </c>
      <c r="AJ156" s="55" t="s">
        <v>1373</v>
      </c>
    </row>
    <row r="157" s="25" customFormat="true" ht="153" customHeight="true" spans="1:36">
      <c r="A157" s="55">
        <v>140</v>
      </c>
      <c r="B157" s="55"/>
      <c r="C157" s="55" t="s">
        <v>1374</v>
      </c>
      <c r="D157" s="55" t="s">
        <v>1375</v>
      </c>
      <c r="E157" s="55" t="s">
        <v>93</v>
      </c>
      <c r="F157" s="55" t="s">
        <v>1365</v>
      </c>
      <c r="G157" s="55" t="s">
        <v>1376</v>
      </c>
      <c r="H157" s="54" t="s">
        <v>1377</v>
      </c>
      <c r="I157" s="55" t="s">
        <v>1378</v>
      </c>
      <c r="J157" s="55" t="s">
        <v>1379</v>
      </c>
      <c r="K157" s="55" t="s">
        <v>156</v>
      </c>
      <c r="L157" s="55" t="s">
        <v>119</v>
      </c>
      <c r="M157" s="55" t="s">
        <v>1380</v>
      </c>
      <c r="N157" s="55" t="s">
        <v>1381</v>
      </c>
      <c r="O157" s="55" t="s">
        <v>1382</v>
      </c>
      <c r="P157" s="55" t="s">
        <v>1383</v>
      </c>
      <c r="Q157" s="49" t="s">
        <v>104</v>
      </c>
      <c r="R157" s="55" t="s">
        <v>105</v>
      </c>
      <c r="S157" s="55" t="s">
        <v>678</v>
      </c>
      <c r="T157" s="55" t="s">
        <v>679</v>
      </c>
      <c r="U157" s="55">
        <v>6438503</v>
      </c>
      <c r="V157" s="55" t="s">
        <v>108</v>
      </c>
      <c r="W157" s="55">
        <v>50</v>
      </c>
      <c r="X157" s="55">
        <v>50</v>
      </c>
      <c r="Y157" s="55"/>
      <c r="Z157" s="55"/>
      <c r="AA157" s="55"/>
      <c r="AB157" s="55">
        <v>87</v>
      </c>
      <c r="AC157" s="55">
        <v>29</v>
      </c>
      <c r="AD157" s="55" t="s">
        <v>109</v>
      </c>
      <c r="AE157" s="55" t="s">
        <v>109</v>
      </c>
      <c r="AF157" s="55" t="s">
        <v>109</v>
      </c>
      <c r="AG157" s="55" t="s">
        <v>110</v>
      </c>
      <c r="AH157" s="55" t="s">
        <v>1372</v>
      </c>
      <c r="AI157" s="55" t="s">
        <v>110</v>
      </c>
      <c r="AJ157" s="55" t="s">
        <v>1373</v>
      </c>
    </row>
    <row r="158" s="16" customFormat="true" ht="175" customHeight="true" spans="1:36">
      <c r="A158" s="55">
        <v>141</v>
      </c>
      <c r="B158" s="58"/>
      <c r="C158" s="58" t="s">
        <v>1384</v>
      </c>
      <c r="D158" s="58" t="s">
        <v>1385</v>
      </c>
      <c r="E158" s="139" t="s">
        <v>93</v>
      </c>
      <c r="F158" s="58" t="s">
        <v>1386</v>
      </c>
      <c r="G158" s="74" t="s">
        <v>1387</v>
      </c>
      <c r="H158" s="74" t="s">
        <v>172</v>
      </c>
      <c r="I158" s="58" t="s">
        <v>1388</v>
      </c>
      <c r="J158" s="58" t="s">
        <v>1389</v>
      </c>
      <c r="K158" s="58" t="s">
        <v>156</v>
      </c>
      <c r="L158" s="84" t="s">
        <v>175</v>
      </c>
      <c r="M158" s="58" t="s">
        <v>1390</v>
      </c>
      <c r="N158" s="58" t="s">
        <v>1391</v>
      </c>
      <c r="O158" s="58" t="s">
        <v>1392</v>
      </c>
      <c r="P158" s="58" t="s">
        <v>179</v>
      </c>
      <c r="Q158" s="60" t="s">
        <v>104</v>
      </c>
      <c r="R158" s="55" t="s">
        <v>105</v>
      </c>
      <c r="S158" s="58" t="s">
        <v>1393</v>
      </c>
      <c r="T158" s="58" t="s">
        <v>180</v>
      </c>
      <c r="U158" s="58">
        <v>6366358</v>
      </c>
      <c r="V158" s="66" t="s">
        <v>108</v>
      </c>
      <c r="W158" s="139">
        <v>80</v>
      </c>
      <c r="X158" s="139">
        <v>35</v>
      </c>
      <c r="Y158" s="58"/>
      <c r="Z158" s="58"/>
      <c r="AA158" s="58">
        <v>45</v>
      </c>
      <c r="AB158" s="139">
        <v>175</v>
      </c>
      <c r="AC158" s="139">
        <v>52</v>
      </c>
      <c r="AD158" s="58" t="s">
        <v>109</v>
      </c>
      <c r="AE158" s="58" t="s">
        <v>109</v>
      </c>
      <c r="AF158" s="139" t="s">
        <v>109</v>
      </c>
      <c r="AG158" s="139" t="s">
        <v>110</v>
      </c>
      <c r="AH158" s="58" t="s">
        <v>181</v>
      </c>
      <c r="AI158" s="58" t="s">
        <v>110</v>
      </c>
      <c r="AJ158" s="58" t="s">
        <v>182</v>
      </c>
    </row>
    <row r="159" s="16" customFormat="true" ht="143" customHeight="true" spans="1:36">
      <c r="A159" s="55">
        <v>142</v>
      </c>
      <c r="B159" s="58"/>
      <c r="C159" s="58" t="s">
        <v>1394</v>
      </c>
      <c r="D159" s="58" t="s">
        <v>1395</v>
      </c>
      <c r="E159" s="58" t="s">
        <v>93</v>
      </c>
      <c r="F159" s="58" t="s">
        <v>1396</v>
      </c>
      <c r="G159" s="74" t="s">
        <v>1397</v>
      </c>
      <c r="H159" s="74" t="s">
        <v>172</v>
      </c>
      <c r="I159" s="58" t="s">
        <v>1398</v>
      </c>
      <c r="J159" s="58" t="s">
        <v>1395</v>
      </c>
      <c r="K159" s="58" t="s">
        <v>156</v>
      </c>
      <c r="L159" s="84" t="s">
        <v>175</v>
      </c>
      <c r="M159" s="58" t="s">
        <v>1399</v>
      </c>
      <c r="N159" s="58" t="s">
        <v>1400</v>
      </c>
      <c r="O159" s="58" t="s">
        <v>1401</v>
      </c>
      <c r="P159" s="58" t="s">
        <v>179</v>
      </c>
      <c r="Q159" s="87" t="s">
        <v>104</v>
      </c>
      <c r="R159" s="55" t="s">
        <v>105</v>
      </c>
      <c r="S159" s="58" t="s">
        <v>1396</v>
      </c>
      <c r="T159" s="58" t="s">
        <v>180</v>
      </c>
      <c r="U159" s="58">
        <v>6366358</v>
      </c>
      <c r="V159" s="66" t="s">
        <v>108</v>
      </c>
      <c r="W159" s="58">
        <v>46</v>
      </c>
      <c r="X159" s="58">
        <v>35</v>
      </c>
      <c r="Y159" s="139"/>
      <c r="Z159" s="159"/>
      <c r="AA159" s="139">
        <v>11</v>
      </c>
      <c r="AB159" s="139">
        <v>17</v>
      </c>
      <c r="AC159" s="139">
        <v>17</v>
      </c>
      <c r="AD159" s="139" t="s">
        <v>109</v>
      </c>
      <c r="AE159" s="139" t="s">
        <v>109</v>
      </c>
      <c r="AF159" s="139" t="s">
        <v>110</v>
      </c>
      <c r="AG159" s="58" t="s">
        <v>110</v>
      </c>
      <c r="AH159" s="58" t="s">
        <v>181</v>
      </c>
      <c r="AI159" s="58" t="s">
        <v>110</v>
      </c>
      <c r="AJ159" s="58" t="s">
        <v>182</v>
      </c>
    </row>
    <row r="160" s="16" customFormat="true" ht="143" customHeight="true" spans="1:36">
      <c r="A160" s="55">
        <v>143</v>
      </c>
      <c r="B160" s="58"/>
      <c r="C160" s="58" t="s">
        <v>1402</v>
      </c>
      <c r="D160" s="143" t="s">
        <v>1403</v>
      </c>
      <c r="E160" s="148" t="s">
        <v>93</v>
      </c>
      <c r="F160" s="148" t="s">
        <v>1404</v>
      </c>
      <c r="G160" s="149" t="s">
        <v>1405</v>
      </c>
      <c r="H160" s="149" t="s">
        <v>1406</v>
      </c>
      <c r="I160" s="149" t="s">
        <v>1407</v>
      </c>
      <c r="J160" s="151" t="s">
        <v>1403</v>
      </c>
      <c r="K160" s="148" t="s">
        <v>156</v>
      </c>
      <c r="L160" s="148" t="s">
        <v>175</v>
      </c>
      <c r="M160" s="148" t="s">
        <v>1408</v>
      </c>
      <c r="N160" s="151" t="s">
        <v>1409</v>
      </c>
      <c r="O160" s="151" t="s">
        <v>1410</v>
      </c>
      <c r="P160" s="148" t="s">
        <v>179</v>
      </c>
      <c r="Q160" s="92" t="s">
        <v>104</v>
      </c>
      <c r="R160" s="59" t="s">
        <v>105</v>
      </c>
      <c r="S160" s="148" t="s">
        <v>1404</v>
      </c>
      <c r="T160" s="151" t="s">
        <v>180</v>
      </c>
      <c r="U160" s="151" t="s">
        <v>196</v>
      </c>
      <c r="V160" s="158" t="s">
        <v>1411</v>
      </c>
      <c r="W160" s="148">
        <v>156</v>
      </c>
      <c r="X160" s="148">
        <v>156</v>
      </c>
      <c r="Y160" s="160"/>
      <c r="Z160" s="160"/>
      <c r="AA160" s="160"/>
      <c r="AB160" s="160">
        <v>678</v>
      </c>
      <c r="AC160" s="160">
        <v>678</v>
      </c>
      <c r="AD160" s="160" t="s">
        <v>109</v>
      </c>
      <c r="AE160" s="160" t="s">
        <v>109</v>
      </c>
      <c r="AF160" s="160" t="s">
        <v>109</v>
      </c>
      <c r="AG160" s="160" t="s">
        <v>110</v>
      </c>
      <c r="AH160" s="148" t="s">
        <v>197</v>
      </c>
      <c r="AI160" s="148" t="s">
        <v>110</v>
      </c>
      <c r="AJ160" s="148" t="s">
        <v>182</v>
      </c>
    </row>
    <row r="161" s="18" customFormat="true" ht="121.5" spans="1:36">
      <c r="A161" s="55">
        <v>144</v>
      </c>
      <c r="B161" s="61"/>
      <c r="C161" s="50" t="s">
        <v>1412</v>
      </c>
      <c r="D161" s="55" t="s">
        <v>1413</v>
      </c>
      <c r="E161" s="55" t="s">
        <v>475</v>
      </c>
      <c r="F161" s="55" t="s">
        <v>244</v>
      </c>
      <c r="G161" s="54" t="s">
        <v>1414</v>
      </c>
      <c r="H161" s="55" t="s">
        <v>1415</v>
      </c>
      <c r="I161" s="55" t="s">
        <v>1416</v>
      </c>
      <c r="J161" s="55" t="s">
        <v>1417</v>
      </c>
      <c r="K161" s="55" t="s">
        <v>156</v>
      </c>
      <c r="L161" s="55" t="s">
        <v>119</v>
      </c>
      <c r="M161" s="55" t="s">
        <v>1196</v>
      </c>
      <c r="N161" s="55" t="s">
        <v>1418</v>
      </c>
      <c r="O161" s="55" t="s">
        <v>1419</v>
      </c>
      <c r="P161" s="55" t="s">
        <v>1420</v>
      </c>
      <c r="Q161" s="66" t="s">
        <v>104</v>
      </c>
      <c r="R161" s="55" t="s">
        <v>105</v>
      </c>
      <c r="S161" s="57" t="s">
        <v>208</v>
      </c>
      <c r="T161" s="57" t="s">
        <v>209</v>
      </c>
      <c r="U161" s="57">
        <v>6329007</v>
      </c>
      <c r="V161" s="61" t="s">
        <v>108</v>
      </c>
      <c r="W161" s="55">
        <v>100</v>
      </c>
      <c r="X161" s="55">
        <v>100</v>
      </c>
      <c r="Y161" s="55">
        <v>0</v>
      </c>
      <c r="Z161" s="55">
        <v>0</v>
      </c>
      <c r="AA161" s="55"/>
      <c r="AB161" s="55">
        <v>1090</v>
      </c>
      <c r="AC161" s="55">
        <v>338</v>
      </c>
      <c r="AD161" s="55" t="s">
        <v>109</v>
      </c>
      <c r="AE161" s="55" t="s">
        <v>109</v>
      </c>
      <c r="AF161" s="55" t="s">
        <v>109</v>
      </c>
      <c r="AG161" s="55" t="s">
        <v>109</v>
      </c>
      <c r="AH161" s="55" t="s">
        <v>1421</v>
      </c>
      <c r="AI161" s="55" t="s">
        <v>110</v>
      </c>
      <c r="AJ161" s="55" t="s">
        <v>1422</v>
      </c>
    </row>
    <row r="162" s="18" customFormat="true" ht="108" spans="1:36">
      <c r="A162" s="55">
        <v>145</v>
      </c>
      <c r="B162" s="61"/>
      <c r="C162" s="50" t="s">
        <v>1423</v>
      </c>
      <c r="D162" s="55" t="s">
        <v>1424</v>
      </c>
      <c r="E162" s="50" t="s">
        <v>93</v>
      </c>
      <c r="F162" s="55" t="s">
        <v>256</v>
      </c>
      <c r="G162" s="50" t="s">
        <v>1425</v>
      </c>
      <c r="H162" s="50" t="s">
        <v>1426</v>
      </c>
      <c r="I162" s="55" t="s">
        <v>1427</v>
      </c>
      <c r="J162" s="50" t="s">
        <v>1428</v>
      </c>
      <c r="K162" s="50" t="s">
        <v>156</v>
      </c>
      <c r="L162" s="50" t="s">
        <v>119</v>
      </c>
      <c r="M162" s="50" t="s">
        <v>708</v>
      </c>
      <c r="N162" s="50" t="s">
        <v>1429</v>
      </c>
      <c r="O162" s="50" t="s">
        <v>263</v>
      </c>
      <c r="P162" s="50" t="s">
        <v>103</v>
      </c>
      <c r="Q162" s="50" t="s">
        <v>104</v>
      </c>
      <c r="R162" s="50" t="s">
        <v>105</v>
      </c>
      <c r="S162" s="57" t="s">
        <v>208</v>
      </c>
      <c r="T162" s="57" t="s">
        <v>209</v>
      </c>
      <c r="U162" s="57">
        <v>6329007</v>
      </c>
      <c r="V162" s="61" t="s">
        <v>108</v>
      </c>
      <c r="W162" s="55">
        <v>120</v>
      </c>
      <c r="X162" s="55">
        <v>120</v>
      </c>
      <c r="Y162" s="55"/>
      <c r="Z162" s="55"/>
      <c r="AA162" s="55"/>
      <c r="AB162" s="55">
        <v>1144</v>
      </c>
      <c r="AC162" s="55">
        <v>369</v>
      </c>
      <c r="AD162" s="50" t="s">
        <v>109</v>
      </c>
      <c r="AE162" s="50" t="s">
        <v>109</v>
      </c>
      <c r="AF162" s="50" t="s">
        <v>110</v>
      </c>
      <c r="AG162" s="55" t="s">
        <v>110</v>
      </c>
      <c r="AH162" s="55" t="s">
        <v>149</v>
      </c>
      <c r="AI162" s="55" t="s">
        <v>110</v>
      </c>
      <c r="AJ162" s="50" t="s">
        <v>264</v>
      </c>
    </row>
    <row r="163" s="20" customFormat="true" ht="157" customHeight="true" spans="1:36">
      <c r="A163" s="55">
        <v>146</v>
      </c>
      <c r="B163" s="55"/>
      <c r="C163" s="70" t="s">
        <v>1430</v>
      </c>
      <c r="D163" s="70" t="s">
        <v>1431</v>
      </c>
      <c r="E163" s="55" t="s">
        <v>1432</v>
      </c>
      <c r="F163" s="55" t="s">
        <v>1433</v>
      </c>
      <c r="G163" s="55" t="s">
        <v>1434</v>
      </c>
      <c r="H163" s="55" t="s">
        <v>1435</v>
      </c>
      <c r="I163" s="70" t="s">
        <v>1436</v>
      </c>
      <c r="J163" s="70" t="s">
        <v>1437</v>
      </c>
      <c r="K163" s="55" t="s">
        <v>156</v>
      </c>
      <c r="L163" s="55" t="s">
        <v>119</v>
      </c>
      <c r="M163" s="49"/>
      <c r="N163" s="55" t="s">
        <v>1438</v>
      </c>
      <c r="O163" s="55" t="s">
        <v>1439</v>
      </c>
      <c r="P163" s="49" t="s">
        <v>103</v>
      </c>
      <c r="Q163" s="55" t="s">
        <v>104</v>
      </c>
      <c r="R163" s="55" t="s">
        <v>105</v>
      </c>
      <c r="S163" s="55" t="s">
        <v>1433</v>
      </c>
      <c r="T163" s="134" t="s">
        <v>275</v>
      </c>
      <c r="U163" s="95">
        <v>6371056</v>
      </c>
      <c r="V163" s="66" t="s">
        <v>108</v>
      </c>
      <c r="W163" s="49">
        <v>240</v>
      </c>
      <c r="X163" s="49">
        <v>240</v>
      </c>
      <c r="Y163" s="49"/>
      <c r="Z163" s="49"/>
      <c r="AA163" s="49"/>
      <c r="AB163" s="49">
        <v>1002</v>
      </c>
      <c r="AC163" s="49">
        <v>317</v>
      </c>
      <c r="AD163" s="49" t="s">
        <v>109</v>
      </c>
      <c r="AE163" s="49" t="s">
        <v>109</v>
      </c>
      <c r="AF163" s="49" t="s">
        <v>110</v>
      </c>
      <c r="AG163" s="55" t="s">
        <v>110</v>
      </c>
      <c r="AH163" s="55" t="s">
        <v>1440</v>
      </c>
      <c r="AI163" s="55" t="s">
        <v>110</v>
      </c>
      <c r="AJ163" s="55" t="s">
        <v>264</v>
      </c>
    </row>
    <row r="164" s="20" customFormat="true" ht="148.5" spans="1:36">
      <c r="A164" s="55">
        <v>147</v>
      </c>
      <c r="B164" s="55"/>
      <c r="C164" s="55" t="s">
        <v>1441</v>
      </c>
      <c r="D164" s="55" t="s">
        <v>1442</v>
      </c>
      <c r="E164" s="49" t="s">
        <v>93</v>
      </c>
      <c r="F164" s="55" t="s">
        <v>1443</v>
      </c>
      <c r="G164" s="55" t="s">
        <v>1444</v>
      </c>
      <c r="H164" s="55" t="s">
        <v>1445</v>
      </c>
      <c r="I164" s="55" t="s">
        <v>1442</v>
      </c>
      <c r="J164" s="55" t="s">
        <v>1442</v>
      </c>
      <c r="K164" s="55" t="s">
        <v>156</v>
      </c>
      <c r="L164" s="55" t="s">
        <v>156</v>
      </c>
      <c r="M164" s="55" t="s">
        <v>1446</v>
      </c>
      <c r="N164" s="55" t="s">
        <v>1447</v>
      </c>
      <c r="O164" s="55" t="s">
        <v>1448</v>
      </c>
      <c r="P164" s="49" t="s">
        <v>103</v>
      </c>
      <c r="Q164" s="55" t="s">
        <v>104</v>
      </c>
      <c r="R164" s="55" t="s">
        <v>105</v>
      </c>
      <c r="S164" s="55" t="s">
        <v>1443</v>
      </c>
      <c r="T164" s="134" t="s">
        <v>275</v>
      </c>
      <c r="U164" s="95">
        <v>6371056</v>
      </c>
      <c r="V164" s="66" t="s">
        <v>108</v>
      </c>
      <c r="W164" s="49">
        <v>32</v>
      </c>
      <c r="X164" s="49">
        <v>32</v>
      </c>
      <c r="Y164" s="49"/>
      <c r="Z164" s="49"/>
      <c r="AA164" s="49"/>
      <c r="AB164" s="49">
        <v>35</v>
      </c>
      <c r="AC164" s="49">
        <v>28</v>
      </c>
      <c r="AD164" s="49" t="s">
        <v>109</v>
      </c>
      <c r="AE164" s="49" t="s">
        <v>109</v>
      </c>
      <c r="AF164" s="49" t="s">
        <v>110</v>
      </c>
      <c r="AG164" s="49" t="s">
        <v>110</v>
      </c>
      <c r="AH164" s="55" t="s">
        <v>1449</v>
      </c>
      <c r="AI164" s="49" t="s">
        <v>110</v>
      </c>
      <c r="AJ164" s="55" t="s">
        <v>1450</v>
      </c>
    </row>
    <row r="165" s="23" customFormat="true" ht="105" customHeight="true" spans="1:36">
      <c r="A165" s="55">
        <v>148</v>
      </c>
      <c r="B165" s="65"/>
      <c r="C165" s="65" t="s">
        <v>1451</v>
      </c>
      <c r="D165" s="65" t="s">
        <v>1452</v>
      </c>
      <c r="E165" s="65" t="s">
        <v>499</v>
      </c>
      <c r="F165" s="65" t="s">
        <v>325</v>
      </c>
      <c r="G165" s="65" t="s">
        <v>1032</v>
      </c>
      <c r="H165" s="65" t="s">
        <v>1453</v>
      </c>
      <c r="I165" s="65" t="s">
        <v>1452</v>
      </c>
      <c r="J165" s="65" t="s">
        <v>1452</v>
      </c>
      <c r="K165" s="65" t="s">
        <v>99</v>
      </c>
      <c r="L165" s="65" t="s">
        <v>330</v>
      </c>
      <c r="M165" s="65" t="s">
        <v>1454</v>
      </c>
      <c r="N165" s="65" t="s">
        <v>331</v>
      </c>
      <c r="O165" s="65" t="s">
        <v>1455</v>
      </c>
      <c r="P165" s="65" t="s">
        <v>103</v>
      </c>
      <c r="Q165" s="154" t="s">
        <v>104</v>
      </c>
      <c r="R165" s="65" t="s">
        <v>105</v>
      </c>
      <c r="S165" s="65" t="s">
        <v>325</v>
      </c>
      <c r="T165" s="65" t="s">
        <v>321</v>
      </c>
      <c r="U165" s="65">
        <v>6411301</v>
      </c>
      <c r="V165" s="104" t="s">
        <v>108</v>
      </c>
      <c r="W165" s="65">
        <v>5.4</v>
      </c>
      <c r="X165" s="65">
        <v>5.4</v>
      </c>
      <c r="Y165" s="65"/>
      <c r="Z165" s="65"/>
      <c r="AA165" s="65"/>
      <c r="AB165" s="65">
        <v>1320</v>
      </c>
      <c r="AC165" s="65">
        <v>324</v>
      </c>
      <c r="AD165" s="65" t="s">
        <v>109</v>
      </c>
      <c r="AE165" s="65" t="s">
        <v>109</v>
      </c>
      <c r="AF165" s="65" t="s">
        <v>109</v>
      </c>
      <c r="AG165" s="65" t="s">
        <v>110</v>
      </c>
      <c r="AH165" s="65" t="s">
        <v>333</v>
      </c>
      <c r="AI165" s="65" t="s">
        <v>110</v>
      </c>
      <c r="AJ165" s="65" t="s">
        <v>264</v>
      </c>
    </row>
    <row r="166" s="36" customFormat="true" ht="164" customHeight="true" spans="1:36">
      <c r="A166" s="55">
        <v>149</v>
      </c>
      <c r="B166" s="50"/>
      <c r="C166" s="55" t="s">
        <v>1456</v>
      </c>
      <c r="D166" s="55" t="s">
        <v>1457</v>
      </c>
      <c r="E166" s="55" t="s">
        <v>499</v>
      </c>
      <c r="F166" s="55" t="s">
        <v>466</v>
      </c>
      <c r="G166" s="55" t="s">
        <v>1458</v>
      </c>
      <c r="H166" s="55" t="s">
        <v>1459</v>
      </c>
      <c r="I166" s="55" t="s">
        <v>1456</v>
      </c>
      <c r="J166" s="55" t="s">
        <v>1457</v>
      </c>
      <c r="K166" s="55" t="s">
        <v>156</v>
      </c>
      <c r="L166" s="55" t="s">
        <v>119</v>
      </c>
      <c r="M166" s="55" t="s">
        <v>1460</v>
      </c>
      <c r="N166" s="152" t="s">
        <v>1461</v>
      </c>
      <c r="O166" s="55" t="s">
        <v>1462</v>
      </c>
      <c r="P166" s="55" t="s">
        <v>649</v>
      </c>
      <c r="Q166" s="55" t="s">
        <v>104</v>
      </c>
      <c r="R166" s="55" t="s">
        <v>105</v>
      </c>
      <c r="S166" s="55" t="s">
        <v>415</v>
      </c>
      <c r="T166" s="55" t="s">
        <v>416</v>
      </c>
      <c r="U166" s="55">
        <v>6313961</v>
      </c>
      <c r="V166" s="55" t="s">
        <v>108</v>
      </c>
      <c r="W166" s="55">
        <v>32</v>
      </c>
      <c r="X166" s="55">
        <v>32</v>
      </c>
      <c r="Y166" s="55"/>
      <c r="Z166" s="55"/>
      <c r="AA166" s="55"/>
      <c r="AB166" s="55">
        <v>267</v>
      </c>
      <c r="AC166" s="55">
        <v>106</v>
      </c>
      <c r="AD166" s="55" t="s">
        <v>109</v>
      </c>
      <c r="AE166" s="55" t="s">
        <v>110</v>
      </c>
      <c r="AF166" s="55" t="s">
        <v>109</v>
      </c>
      <c r="AG166" s="55" t="s">
        <v>109</v>
      </c>
      <c r="AH166" s="55"/>
      <c r="AI166" s="55" t="s">
        <v>109</v>
      </c>
      <c r="AJ166" s="55"/>
    </row>
    <row r="167" s="11" customFormat="true" ht="162" spans="1:36">
      <c r="A167" s="55">
        <v>150</v>
      </c>
      <c r="B167" s="55"/>
      <c r="C167" s="55" t="s">
        <v>1463</v>
      </c>
      <c r="D167" s="55" t="s">
        <v>1464</v>
      </c>
      <c r="E167" s="55" t="s">
        <v>93</v>
      </c>
      <c r="F167" s="55" t="s">
        <v>1465</v>
      </c>
      <c r="G167" s="55" t="s">
        <v>1466</v>
      </c>
      <c r="H167" s="55" t="s">
        <v>1467</v>
      </c>
      <c r="I167" s="55" t="s">
        <v>1468</v>
      </c>
      <c r="J167" s="55" t="s">
        <v>1468</v>
      </c>
      <c r="K167" s="70" t="s">
        <v>99</v>
      </c>
      <c r="L167" s="70" t="s">
        <v>99</v>
      </c>
      <c r="M167" s="55">
        <v>100</v>
      </c>
      <c r="N167" s="55" t="s">
        <v>1469</v>
      </c>
      <c r="O167" s="55" t="s">
        <v>1470</v>
      </c>
      <c r="P167" s="70" t="s">
        <v>958</v>
      </c>
      <c r="Q167" s="70" t="s">
        <v>104</v>
      </c>
      <c r="R167" s="55" t="s">
        <v>105</v>
      </c>
      <c r="S167" s="70" t="s">
        <v>1465</v>
      </c>
      <c r="T167" s="55" t="s">
        <v>1223</v>
      </c>
      <c r="U167" s="55">
        <v>6481001</v>
      </c>
      <c r="V167" s="108" t="s">
        <v>108</v>
      </c>
      <c r="W167" s="55">
        <v>32</v>
      </c>
      <c r="X167" s="55">
        <v>32</v>
      </c>
      <c r="Y167" s="55"/>
      <c r="Z167" s="55"/>
      <c r="AA167" s="55"/>
      <c r="AB167" s="49">
        <v>460</v>
      </c>
      <c r="AC167" s="49">
        <v>52</v>
      </c>
      <c r="AD167" s="49" t="s">
        <v>109</v>
      </c>
      <c r="AE167" s="49" t="s">
        <v>109</v>
      </c>
      <c r="AF167" s="49" t="s">
        <v>109</v>
      </c>
      <c r="AG167" s="49" t="s">
        <v>109</v>
      </c>
      <c r="AH167" s="55" t="s">
        <v>1224</v>
      </c>
      <c r="AI167" s="49" t="s">
        <v>109</v>
      </c>
      <c r="AJ167" s="55" t="s">
        <v>1224</v>
      </c>
    </row>
    <row r="168" s="11" customFormat="true" ht="173" customHeight="true" spans="1:36">
      <c r="A168" s="55">
        <v>151</v>
      </c>
      <c r="B168" s="50"/>
      <c r="C168" s="55" t="s">
        <v>1471</v>
      </c>
      <c r="D168" s="144" t="s">
        <v>1472</v>
      </c>
      <c r="E168" s="49" t="s">
        <v>93</v>
      </c>
      <c r="F168" s="55" t="s">
        <v>1216</v>
      </c>
      <c r="G168" s="55" t="s">
        <v>1473</v>
      </c>
      <c r="H168" s="49" t="s">
        <v>1467</v>
      </c>
      <c r="I168" s="55" t="s">
        <v>1474</v>
      </c>
      <c r="J168" s="55" t="s">
        <v>1475</v>
      </c>
      <c r="K168" s="70" t="s">
        <v>99</v>
      </c>
      <c r="L168" s="70" t="s">
        <v>330</v>
      </c>
      <c r="M168" s="49" t="s">
        <v>1476</v>
      </c>
      <c r="N168" s="70" t="s">
        <v>1477</v>
      </c>
      <c r="O168" s="70" t="s">
        <v>1222</v>
      </c>
      <c r="P168" s="70" t="s">
        <v>103</v>
      </c>
      <c r="Q168" s="136" t="s">
        <v>104</v>
      </c>
      <c r="R168" s="55" t="s">
        <v>105</v>
      </c>
      <c r="S168" s="49" t="s">
        <v>1478</v>
      </c>
      <c r="T168" s="55" t="s">
        <v>1223</v>
      </c>
      <c r="U168" s="55">
        <v>6481001</v>
      </c>
      <c r="V168" s="108" t="s">
        <v>108</v>
      </c>
      <c r="W168" s="49">
        <v>80</v>
      </c>
      <c r="X168" s="49">
        <v>80</v>
      </c>
      <c r="Y168" s="49"/>
      <c r="Z168" s="49"/>
      <c r="AA168" s="49"/>
      <c r="AB168" s="49">
        <v>2395</v>
      </c>
      <c r="AC168" s="49">
        <v>592</v>
      </c>
      <c r="AD168" s="49" t="s">
        <v>109</v>
      </c>
      <c r="AE168" s="49" t="s">
        <v>109</v>
      </c>
      <c r="AF168" s="49" t="s">
        <v>110</v>
      </c>
      <c r="AG168" s="49" t="s">
        <v>110</v>
      </c>
      <c r="AH168" s="55" t="s">
        <v>1224</v>
      </c>
      <c r="AI168" s="49" t="s">
        <v>110</v>
      </c>
      <c r="AJ168" s="55" t="s">
        <v>1224</v>
      </c>
    </row>
    <row r="169" s="11" customFormat="true" ht="162" spans="1:36">
      <c r="A169" s="55">
        <v>152</v>
      </c>
      <c r="B169" s="50"/>
      <c r="C169" s="55" t="s">
        <v>1479</v>
      </c>
      <c r="D169" s="55" t="s">
        <v>1480</v>
      </c>
      <c r="E169" s="49" t="s">
        <v>93</v>
      </c>
      <c r="F169" s="55" t="s">
        <v>1216</v>
      </c>
      <c r="G169" s="55" t="s">
        <v>1481</v>
      </c>
      <c r="H169" s="49" t="s">
        <v>1467</v>
      </c>
      <c r="I169" s="55" t="s">
        <v>1482</v>
      </c>
      <c r="J169" s="55" t="s">
        <v>1483</v>
      </c>
      <c r="K169" s="70" t="s">
        <v>99</v>
      </c>
      <c r="L169" s="70" t="s">
        <v>330</v>
      </c>
      <c r="M169" s="49" t="s">
        <v>1484</v>
      </c>
      <c r="N169" s="70" t="s">
        <v>1477</v>
      </c>
      <c r="O169" s="70" t="s">
        <v>1222</v>
      </c>
      <c r="P169" s="70" t="s">
        <v>103</v>
      </c>
      <c r="Q169" s="136" t="s">
        <v>104</v>
      </c>
      <c r="R169" s="55" t="s">
        <v>105</v>
      </c>
      <c r="S169" s="49" t="s">
        <v>1478</v>
      </c>
      <c r="T169" s="55" t="s">
        <v>1223</v>
      </c>
      <c r="U169" s="55">
        <v>6481001</v>
      </c>
      <c r="V169" s="108" t="s">
        <v>108</v>
      </c>
      <c r="W169" s="49">
        <v>38</v>
      </c>
      <c r="X169" s="49">
        <v>38</v>
      </c>
      <c r="Y169" s="49"/>
      <c r="Z169" s="49"/>
      <c r="AA169" s="49"/>
      <c r="AB169" s="49">
        <v>2395</v>
      </c>
      <c r="AC169" s="49">
        <v>592</v>
      </c>
      <c r="AD169" s="49" t="s">
        <v>109</v>
      </c>
      <c r="AE169" s="49" t="s">
        <v>109</v>
      </c>
      <c r="AF169" s="49" t="s">
        <v>110</v>
      </c>
      <c r="AG169" s="49" t="s">
        <v>110</v>
      </c>
      <c r="AH169" s="55" t="s">
        <v>1224</v>
      </c>
      <c r="AI169" s="49" t="s">
        <v>110</v>
      </c>
      <c r="AJ169" s="55" t="s">
        <v>1224</v>
      </c>
    </row>
    <row r="170" s="11" customFormat="true" ht="162" spans="1:36">
      <c r="A170" s="55">
        <v>153</v>
      </c>
      <c r="B170" s="50"/>
      <c r="C170" s="55" t="s">
        <v>1485</v>
      </c>
      <c r="D170" s="55" t="s">
        <v>1486</v>
      </c>
      <c r="E170" s="55" t="s">
        <v>93</v>
      </c>
      <c r="F170" s="55" t="s">
        <v>1487</v>
      </c>
      <c r="G170" s="55" t="s">
        <v>1488</v>
      </c>
      <c r="H170" s="55" t="s">
        <v>1467</v>
      </c>
      <c r="I170" s="55" t="s">
        <v>1468</v>
      </c>
      <c r="J170" s="55" t="s">
        <v>1468</v>
      </c>
      <c r="K170" s="70" t="s">
        <v>99</v>
      </c>
      <c r="L170" s="70" t="s">
        <v>99</v>
      </c>
      <c r="M170" s="55" t="s">
        <v>1484</v>
      </c>
      <c r="N170" s="70" t="s">
        <v>1489</v>
      </c>
      <c r="O170" s="70" t="s">
        <v>1490</v>
      </c>
      <c r="P170" s="70" t="s">
        <v>958</v>
      </c>
      <c r="Q170" s="119" t="s">
        <v>104</v>
      </c>
      <c r="R170" s="55" t="s">
        <v>105</v>
      </c>
      <c r="S170" s="70" t="s">
        <v>1487</v>
      </c>
      <c r="T170" s="55" t="s">
        <v>1223</v>
      </c>
      <c r="U170" s="55">
        <v>6481001</v>
      </c>
      <c r="V170" s="108" t="s">
        <v>108</v>
      </c>
      <c r="W170" s="55">
        <v>38</v>
      </c>
      <c r="X170" s="55">
        <v>38</v>
      </c>
      <c r="Y170" s="55"/>
      <c r="Z170" s="55"/>
      <c r="AA170" s="55"/>
      <c r="AB170" s="55">
        <v>3098</v>
      </c>
      <c r="AC170" s="55">
        <v>618</v>
      </c>
      <c r="AD170" s="49" t="s">
        <v>109</v>
      </c>
      <c r="AE170" s="49" t="s">
        <v>109</v>
      </c>
      <c r="AF170" s="49" t="s">
        <v>109</v>
      </c>
      <c r="AG170" s="49" t="s">
        <v>109</v>
      </c>
      <c r="AH170" s="55" t="s">
        <v>1224</v>
      </c>
      <c r="AI170" s="49" t="s">
        <v>109</v>
      </c>
      <c r="AJ170" s="55" t="s">
        <v>1224</v>
      </c>
    </row>
    <row r="171" s="11" customFormat="true" ht="162" spans="1:36">
      <c r="A171" s="55">
        <v>154</v>
      </c>
      <c r="B171" s="50"/>
      <c r="C171" s="55" t="s">
        <v>1491</v>
      </c>
      <c r="D171" s="66" t="s">
        <v>1492</v>
      </c>
      <c r="E171" s="49" t="s">
        <v>93</v>
      </c>
      <c r="F171" s="55" t="s">
        <v>1216</v>
      </c>
      <c r="G171" s="55" t="s">
        <v>1493</v>
      </c>
      <c r="H171" s="49" t="s">
        <v>1467</v>
      </c>
      <c r="I171" s="55" t="s">
        <v>1494</v>
      </c>
      <c r="J171" s="55" t="s">
        <v>1495</v>
      </c>
      <c r="K171" s="70" t="s">
        <v>99</v>
      </c>
      <c r="L171" s="70" t="s">
        <v>330</v>
      </c>
      <c r="M171" s="70" t="s">
        <v>1496</v>
      </c>
      <c r="N171" s="70" t="s">
        <v>1497</v>
      </c>
      <c r="O171" s="70" t="s">
        <v>1222</v>
      </c>
      <c r="P171" s="70" t="s">
        <v>103</v>
      </c>
      <c r="Q171" s="136" t="s">
        <v>104</v>
      </c>
      <c r="R171" s="55" t="s">
        <v>105</v>
      </c>
      <c r="S171" s="49" t="s">
        <v>1478</v>
      </c>
      <c r="T171" s="55" t="s">
        <v>1223</v>
      </c>
      <c r="U171" s="55">
        <v>6481001</v>
      </c>
      <c r="V171" s="108" t="s">
        <v>108</v>
      </c>
      <c r="W171" s="49">
        <v>100</v>
      </c>
      <c r="X171" s="49">
        <v>100</v>
      </c>
      <c r="Y171" s="49"/>
      <c r="Z171" s="49"/>
      <c r="AA171" s="49"/>
      <c r="AB171" s="49">
        <v>2395</v>
      </c>
      <c r="AC171" s="49">
        <v>592</v>
      </c>
      <c r="AD171" s="49" t="s">
        <v>109</v>
      </c>
      <c r="AE171" s="49" t="s">
        <v>109</v>
      </c>
      <c r="AF171" s="49" t="s">
        <v>110</v>
      </c>
      <c r="AG171" s="49" t="s">
        <v>110</v>
      </c>
      <c r="AH171" s="55" t="s">
        <v>1224</v>
      </c>
      <c r="AI171" s="49" t="s">
        <v>110</v>
      </c>
      <c r="AJ171" s="55" t="s">
        <v>1224</v>
      </c>
    </row>
    <row r="172" s="11" customFormat="true" ht="144" customHeight="true" spans="1:36">
      <c r="A172" s="55">
        <v>155</v>
      </c>
      <c r="B172" s="50"/>
      <c r="C172" s="50" t="s">
        <v>1498</v>
      </c>
      <c r="D172" s="55" t="s">
        <v>1499</v>
      </c>
      <c r="E172" s="51" t="s">
        <v>93</v>
      </c>
      <c r="F172" s="55" t="s">
        <v>1500</v>
      </c>
      <c r="G172" s="54" t="s">
        <v>1501</v>
      </c>
      <c r="H172" s="55" t="s">
        <v>833</v>
      </c>
      <c r="I172" s="55" t="s">
        <v>1502</v>
      </c>
      <c r="J172" s="55" t="s">
        <v>1503</v>
      </c>
      <c r="K172" s="55" t="s">
        <v>156</v>
      </c>
      <c r="L172" s="55" t="s">
        <v>119</v>
      </c>
      <c r="M172" s="55" t="s">
        <v>1504</v>
      </c>
      <c r="N172" s="55" t="s">
        <v>833</v>
      </c>
      <c r="O172" s="55" t="s">
        <v>834</v>
      </c>
      <c r="P172" s="49" t="s">
        <v>103</v>
      </c>
      <c r="Q172" s="55" t="s">
        <v>104</v>
      </c>
      <c r="R172" s="55" t="s">
        <v>105</v>
      </c>
      <c r="S172" s="55" t="s">
        <v>534</v>
      </c>
      <c r="T172" s="49" t="s">
        <v>535</v>
      </c>
      <c r="U172" s="49">
        <v>6388001</v>
      </c>
      <c r="V172" s="55" t="s">
        <v>108</v>
      </c>
      <c r="W172" s="55">
        <v>18</v>
      </c>
      <c r="X172" s="55">
        <v>18</v>
      </c>
      <c r="Y172" s="55"/>
      <c r="Z172" s="55"/>
      <c r="AA172" s="55"/>
      <c r="AB172" s="49">
        <v>674</v>
      </c>
      <c r="AC172" s="49">
        <v>286</v>
      </c>
      <c r="AD172" s="49" t="s">
        <v>109</v>
      </c>
      <c r="AE172" s="49" t="s">
        <v>109</v>
      </c>
      <c r="AF172" s="49" t="s">
        <v>109</v>
      </c>
      <c r="AG172" s="49" t="s">
        <v>110</v>
      </c>
      <c r="AH172" s="55" t="s">
        <v>149</v>
      </c>
      <c r="AI172" s="55" t="s">
        <v>110</v>
      </c>
      <c r="AJ172" s="55" t="s">
        <v>264</v>
      </c>
    </row>
    <row r="173" s="11" customFormat="true" ht="144" customHeight="true" spans="1:36">
      <c r="A173" s="55">
        <v>156</v>
      </c>
      <c r="B173" s="50"/>
      <c r="C173" s="92" t="s">
        <v>1505</v>
      </c>
      <c r="D173" s="92" t="s">
        <v>1506</v>
      </c>
      <c r="E173" s="124" t="s">
        <v>475</v>
      </c>
      <c r="F173" s="92" t="s">
        <v>1507</v>
      </c>
      <c r="G173" s="110" t="s">
        <v>1508</v>
      </c>
      <c r="H173" s="110" t="s">
        <v>1509</v>
      </c>
      <c r="I173" s="92" t="s">
        <v>1510</v>
      </c>
      <c r="J173" s="92" t="s">
        <v>1510</v>
      </c>
      <c r="K173" s="92" t="s">
        <v>156</v>
      </c>
      <c r="L173" s="92" t="s">
        <v>119</v>
      </c>
      <c r="M173" s="92" t="s">
        <v>1511</v>
      </c>
      <c r="N173" s="92" t="s">
        <v>1512</v>
      </c>
      <c r="O173" s="92" t="s">
        <v>1513</v>
      </c>
      <c r="P173" s="110" t="s">
        <v>103</v>
      </c>
      <c r="Q173" s="92" t="s">
        <v>104</v>
      </c>
      <c r="R173" s="110" t="s">
        <v>105</v>
      </c>
      <c r="S173" s="55" t="s">
        <v>534</v>
      </c>
      <c r="T173" s="49" t="s">
        <v>535</v>
      </c>
      <c r="U173" s="49">
        <v>6388001</v>
      </c>
      <c r="V173" s="55" t="s">
        <v>108</v>
      </c>
      <c r="W173" s="124">
        <v>150</v>
      </c>
      <c r="X173" s="124">
        <v>150</v>
      </c>
      <c r="Y173" s="124"/>
      <c r="Z173" s="124"/>
      <c r="AA173" s="124"/>
      <c r="AB173" s="124">
        <v>1167</v>
      </c>
      <c r="AC173" s="124">
        <v>470</v>
      </c>
      <c r="AD173" s="124" t="s">
        <v>109</v>
      </c>
      <c r="AE173" s="124" t="s">
        <v>109</v>
      </c>
      <c r="AF173" s="124" t="s">
        <v>110</v>
      </c>
      <c r="AG173" s="124"/>
      <c r="AH173" s="92" t="s">
        <v>1514</v>
      </c>
      <c r="AI173" s="124" t="s">
        <v>110</v>
      </c>
      <c r="AJ173" s="92" t="s">
        <v>264</v>
      </c>
    </row>
    <row r="174" s="26" customFormat="true" ht="190" customHeight="true" spans="1:36">
      <c r="A174" s="55">
        <v>157</v>
      </c>
      <c r="B174" s="55"/>
      <c r="C174" s="145" t="s">
        <v>1515</v>
      </c>
      <c r="D174" s="55" t="s">
        <v>1516</v>
      </c>
      <c r="E174" s="55" t="s">
        <v>93</v>
      </c>
      <c r="F174" s="55" t="s">
        <v>1120</v>
      </c>
      <c r="G174" s="55" t="s">
        <v>1517</v>
      </c>
      <c r="H174" s="55" t="s">
        <v>1518</v>
      </c>
      <c r="I174" s="55" t="s">
        <v>1519</v>
      </c>
      <c r="J174" s="55" t="s">
        <v>1520</v>
      </c>
      <c r="K174" s="55" t="s">
        <v>156</v>
      </c>
      <c r="L174" s="55" t="s">
        <v>119</v>
      </c>
      <c r="M174" s="55" t="s">
        <v>1521</v>
      </c>
      <c r="N174" s="55" t="s">
        <v>1522</v>
      </c>
      <c r="O174" s="55" t="s">
        <v>1523</v>
      </c>
      <c r="P174" s="55" t="s">
        <v>103</v>
      </c>
      <c r="Q174" s="55" t="s">
        <v>104</v>
      </c>
      <c r="R174" s="55" t="s">
        <v>105</v>
      </c>
      <c r="S174" s="55" t="s">
        <v>1120</v>
      </c>
      <c r="T174" s="55" t="s">
        <v>554</v>
      </c>
      <c r="U174" s="55">
        <v>6368269</v>
      </c>
      <c r="V174" s="55" t="s">
        <v>108</v>
      </c>
      <c r="W174" s="55">
        <v>180</v>
      </c>
      <c r="X174" s="55">
        <v>180</v>
      </c>
      <c r="Y174" s="55"/>
      <c r="Z174" s="55"/>
      <c r="AA174" s="55"/>
      <c r="AB174" s="55">
        <v>300</v>
      </c>
      <c r="AC174" s="55">
        <v>135</v>
      </c>
      <c r="AD174" s="55" t="s">
        <v>109</v>
      </c>
      <c r="AE174" s="55" t="s">
        <v>109</v>
      </c>
      <c r="AF174" s="55" t="s">
        <v>109</v>
      </c>
      <c r="AG174" s="55" t="s">
        <v>110</v>
      </c>
      <c r="AH174" s="55" t="s">
        <v>1126</v>
      </c>
      <c r="AI174" s="55" t="s">
        <v>110</v>
      </c>
      <c r="AJ174" s="55" t="s">
        <v>264</v>
      </c>
    </row>
    <row r="175" s="26" customFormat="true" ht="190" customHeight="true" spans="1:36">
      <c r="A175" s="55">
        <v>158</v>
      </c>
      <c r="B175" s="146"/>
      <c r="C175" s="68" t="s">
        <v>1524</v>
      </c>
      <c r="D175" s="128" t="s">
        <v>1525</v>
      </c>
      <c r="E175" s="55" t="s">
        <v>93</v>
      </c>
      <c r="F175" s="55" t="s">
        <v>1526</v>
      </c>
      <c r="G175" s="118" t="s">
        <v>1527</v>
      </c>
      <c r="H175" s="117" t="s">
        <v>1528</v>
      </c>
      <c r="I175" s="146" t="s">
        <v>1529</v>
      </c>
      <c r="J175" s="146" t="s">
        <v>1529</v>
      </c>
      <c r="K175" s="55" t="s">
        <v>156</v>
      </c>
      <c r="L175" s="55" t="s">
        <v>119</v>
      </c>
      <c r="M175" s="55" t="s">
        <v>1530</v>
      </c>
      <c r="N175" s="55" t="s">
        <v>1531</v>
      </c>
      <c r="O175" s="55" t="s">
        <v>1532</v>
      </c>
      <c r="P175" s="55" t="s">
        <v>103</v>
      </c>
      <c r="Q175" s="55" t="s">
        <v>104</v>
      </c>
      <c r="R175" s="55" t="s">
        <v>105</v>
      </c>
      <c r="S175" s="55" t="s">
        <v>1526</v>
      </c>
      <c r="T175" s="92" t="s">
        <v>554</v>
      </c>
      <c r="U175" s="95">
        <v>6368269</v>
      </c>
      <c r="V175" s="56" t="s">
        <v>108</v>
      </c>
      <c r="W175" s="49">
        <v>69</v>
      </c>
      <c r="X175" s="49">
        <v>69</v>
      </c>
      <c r="Y175" s="49"/>
      <c r="Z175" s="49"/>
      <c r="AA175" s="49"/>
      <c r="AB175" s="49">
        <v>180</v>
      </c>
      <c r="AC175" s="49">
        <v>140</v>
      </c>
      <c r="AD175" s="49" t="s">
        <v>109</v>
      </c>
      <c r="AE175" s="49" t="s">
        <v>109</v>
      </c>
      <c r="AF175" s="49" t="s">
        <v>109</v>
      </c>
      <c r="AG175" s="55" t="s">
        <v>110</v>
      </c>
      <c r="AH175" s="55" t="s">
        <v>149</v>
      </c>
      <c r="AI175" s="55" t="s">
        <v>110</v>
      </c>
      <c r="AJ175" s="55" t="s">
        <v>264</v>
      </c>
    </row>
    <row r="176" s="26" customFormat="true" ht="210" customHeight="true" spans="1:36">
      <c r="A176" s="55">
        <v>159</v>
      </c>
      <c r="B176" s="50"/>
      <c r="C176" s="117" t="s">
        <v>1533</v>
      </c>
      <c r="D176" s="55" t="s">
        <v>1534</v>
      </c>
      <c r="E176" s="49" t="s">
        <v>93</v>
      </c>
      <c r="F176" s="55" t="s">
        <v>1111</v>
      </c>
      <c r="G176" s="117" t="s">
        <v>1535</v>
      </c>
      <c r="H176" s="117" t="s">
        <v>1536</v>
      </c>
      <c r="I176" s="55" t="s">
        <v>1537</v>
      </c>
      <c r="J176" s="117" t="s">
        <v>1537</v>
      </c>
      <c r="K176" s="55" t="s">
        <v>156</v>
      </c>
      <c r="L176" s="55" t="s">
        <v>119</v>
      </c>
      <c r="M176" s="55" t="s">
        <v>1538</v>
      </c>
      <c r="N176" s="117" t="s">
        <v>1539</v>
      </c>
      <c r="O176" s="55" t="s">
        <v>1108</v>
      </c>
      <c r="P176" s="55" t="s">
        <v>103</v>
      </c>
      <c r="Q176" s="55" t="s">
        <v>104</v>
      </c>
      <c r="R176" s="55" t="s">
        <v>105</v>
      </c>
      <c r="S176" s="55" t="s">
        <v>1111</v>
      </c>
      <c r="T176" s="92" t="s">
        <v>554</v>
      </c>
      <c r="U176" s="95">
        <v>6368269</v>
      </c>
      <c r="V176" s="56" t="s">
        <v>108</v>
      </c>
      <c r="W176" s="49">
        <v>60</v>
      </c>
      <c r="X176" s="49">
        <v>60</v>
      </c>
      <c r="Y176" s="49"/>
      <c r="Z176" s="49"/>
      <c r="AA176" s="49"/>
      <c r="AB176" s="55">
        <v>189</v>
      </c>
      <c r="AC176" s="55">
        <v>95</v>
      </c>
      <c r="AD176" s="49" t="s">
        <v>109</v>
      </c>
      <c r="AE176" s="49" t="s">
        <v>109</v>
      </c>
      <c r="AF176" s="49" t="s">
        <v>109</v>
      </c>
      <c r="AG176" s="55" t="s">
        <v>110</v>
      </c>
      <c r="AH176" s="55" t="s">
        <v>149</v>
      </c>
      <c r="AI176" s="55" t="s">
        <v>110</v>
      </c>
      <c r="AJ176" s="55" t="s">
        <v>264</v>
      </c>
    </row>
    <row r="177" s="26" customFormat="true" ht="229.5" spans="1:36">
      <c r="A177" s="55">
        <v>160</v>
      </c>
      <c r="B177" s="146"/>
      <c r="C177" s="146" t="s">
        <v>1540</v>
      </c>
      <c r="D177" s="128" t="s">
        <v>1541</v>
      </c>
      <c r="E177" s="78" t="s">
        <v>93</v>
      </c>
      <c r="F177" s="56" t="s">
        <v>1120</v>
      </c>
      <c r="G177" s="118" t="s">
        <v>1542</v>
      </c>
      <c r="H177" s="133" t="s">
        <v>1543</v>
      </c>
      <c r="I177" s="146" t="s">
        <v>1541</v>
      </c>
      <c r="J177" s="146" t="s">
        <v>1541</v>
      </c>
      <c r="K177" s="56" t="s">
        <v>156</v>
      </c>
      <c r="L177" s="56" t="s">
        <v>119</v>
      </c>
      <c r="M177" s="56" t="s">
        <v>1544</v>
      </c>
      <c r="N177" s="133" t="s">
        <v>1545</v>
      </c>
      <c r="O177" s="133" t="s">
        <v>1546</v>
      </c>
      <c r="P177" s="56" t="s">
        <v>103</v>
      </c>
      <c r="Q177" s="56" t="s">
        <v>104</v>
      </c>
      <c r="R177" s="55" t="s">
        <v>105</v>
      </c>
      <c r="S177" s="118" t="s">
        <v>1120</v>
      </c>
      <c r="T177" s="92" t="s">
        <v>554</v>
      </c>
      <c r="U177" s="95">
        <v>6368269</v>
      </c>
      <c r="V177" s="56" t="s">
        <v>108</v>
      </c>
      <c r="W177" s="78">
        <v>66</v>
      </c>
      <c r="X177" s="78">
        <v>66</v>
      </c>
      <c r="Y177" s="78"/>
      <c r="Z177" s="78"/>
      <c r="AA177" s="78"/>
      <c r="AB177" s="78">
        <v>150</v>
      </c>
      <c r="AC177" s="78">
        <v>48</v>
      </c>
      <c r="AD177" s="78" t="s">
        <v>109</v>
      </c>
      <c r="AE177" s="78" t="s">
        <v>109</v>
      </c>
      <c r="AF177" s="78" t="s">
        <v>109</v>
      </c>
      <c r="AG177" s="78" t="s">
        <v>110</v>
      </c>
      <c r="AH177" s="56" t="s">
        <v>1126</v>
      </c>
      <c r="AI177" s="78" t="s">
        <v>110</v>
      </c>
      <c r="AJ177" s="133" t="s">
        <v>264</v>
      </c>
    </row>
    <row r="178" s="11" customFormat="true" ht="168" customHeight="true" spans="1:36">
      <c r="A178" s="55">
        <v>161</v>
      </c>
      <c r="B178" s="54"/>
      <c r="C178" s="55" t="s">
        <v>1547</v>
      </c>
      <c r="D178" s="55" t="s">
        <v>1548</v>
      </c>
      <c r="E178" s="55" t="s">
        <v>475</v>
      </c>
      <c r="F178" s="55" t="s">
        <v>1549</v>
      </c>
      <c r="G178" s="54" t="s">
        <v>1550</v>
      </c>
      <c r="H178" s="55" t="s">
        <v>1551</v>
      </c>
      <c r="I178" s="55" t="s">
        <v>1552</v>
      </c>
      <c r="J178" s="55" t="s">
        <v>1552</v>
      </c>
      <c r="K178" s="86" t="s">
        <v>99</v>
      </c>
      <c r="L178" s="55" t="s">
        <v>563</v>
      </c>
      <c r="M178" s="55" t="s">
        <v>1511</v>
      </c>
      <c r="N178" s="55" t="s">
        <v>1553</v>
      </c>
      <c r="O178" s="55" t="s">
        <v>1553</v>
      </c>
      <c r="P178" s="55" t="s">
        <v>103</v>
      </c>
      <c r="Q178" s="55" t="s">
        <v>104</v>
      </c>
      <c r="R178" s="55" t="s">
        <v>105</v>
      </c>
      <c r="S178" s="55" t="s">
        <v>567</v>
      </c>
      <c r="T178" s="55" t="s">
        <v>568</v>
      </c>
      <c r="U178" s="55">
        <v>6461306</v>
      </c>
      <c r="V178" s="55" t="s">
        <v>108</v>
      </c>
      <c r="W178" s="55">
        <v>150</v>
      </c>
      <c r="X178" s="55">
        <v>150</v>
      </c>
      <c r="Y178" s="55"/>
      <c r="Z178" s="55"/>
      <c r="AA178" s="55"/>
      <c r="AB178" s="55">
        <v>105</v>
      </c>
      <c r="AC178" s="55">
        <v>20</v>
      </c>
      <c r="AD178" s="55" t="s">
        <v>109</v>
      </c>
      <c r="AE178" s="55" t="s">
        <v>109</v>
      </c>
      <c r="AF178" s="55" t="s">
        <v>110</v>
      </c>
      <c r="AG178" s="55" t="s">
        <v>110</v>
      </c>
      <c r="AH178" s="55" t="s">
        <v>583</v>
      </c>
      <c r="AI178" s="55" t="s">
        <v>110</v>
      </c>
      <c r="AJ178" s="55" t="s">
        <v>264</v>
      </c>
    </row>
    <row r="179" s="11" customFormat="true" ht="144" customHeight="true" spans="1:36">
      <c r="A179" s="55">
        <v>162</v>
      </c>
      <c r="B179" s="50"/>
      <c r="C179" s="56" t="s">
        <v>1554</v>
      </c>
      <c r="D179" s="56" t="s">
        <v>1555</v>
      </c>
      <c r="E179" s="56" t="s">
        <v>93</v>
      </c>
      <c r="F179" s="56" t="s">
        <v>1556</v>
      </c>
      <c r="G179" s="56" t="s">
        <v>1557</v>
      </c>
      <c r="H179" s="56" t="s">
        <v>1558</v>
      </c>
      <c r="I179" s="56" t="s">
        <v>1555</v>
      </c>
      <c r="J179" s="73" t="s">
        <v>1559</v>
      </c>
      <c r="K179" s="87" t="s">
        <v>597</v>
      </c>
      <c r="L179" s="56" t="s">
        <v>598</v>
      </c>
      <c r="M179" s="56">
        <v>70</v>
      </c>
      <c r="N179" s="89" t="s">
        <v>599</v>
      </c>
      <c r="O179" s="89" t="s">
        <v>600</v>
      </c>
      <c r="P179" s="56" t="s">
        <v>103</v>
      </c>
      <c r="Q179" s="87" t="s">
        <v>104</v>
      </c>
      <c r="R179" s="55" t="s">
        <v>105</v>
      </c>
      <c r="S179" s="56" t="s">
        <v>1556</v>
      </c>
      <c r="T179" s="89" t="s">
        <v>601</v>
      </c>
      <c r="U179" s="57">
        <v>6311005</v>
      </c>
      <c r="V179" s="66" t="s">
        <v>108</v>
      </c>
      <c r="W179" s="56">
        <v>70</v>
      </c>
      <c r="X179" s="56">
        <v>70</v>
      </c>
      <c r="Y179" s="56"/>
      <c r="Z179" s="56"/>
      <c r="AA179" s="56"/>
      <c r="AB179" s="56">
        <v>104</v>
      </c>
      <c r="AC179" s="56">
        <v>21</v>
      </c>
      <c r="AD179" s="56" t="s">
        <v>109</v>
      </c>
      <c r="AE179" s="56" t="s">
        <v>109</v>
      </c>
      <c r="AF179" s="56" t="s">
        <v>110</v>
      </c>
      <c r="AG179" s="56" t="s">
        <v>110</v>
      </c>
      <c r="AH179" s="56" t="s">
        <v>602</v>
      </c>
      <c r="AI179" s="56" t="s">
        <v>110</v>
      </c>
      <c r="AJ179" s="56" t="s">
        <v>602</v>
      </c>
    </row>
    <row r="180" s="11" customFormat="true" ht="144" customHeight="true" spans="1:36">
      <c r="A180" s="55">
        <v>163</v>
      </c>
      <c r="B180" s="50"/>
      <c r="C180" s="56" t="s">
        <v>1560</v>
      </c>
      <c r="D180" s="56" t="s">
        <v>1561</v>
      </c>
      <c r="E180" s="56" t="s">
        <v>475</v>
      </c>
      <c r="F180" s="56" t="s">
        <v>626</v>
      </c>
      <c r="G180" s="56" t="s">
        <v>1562</v>
      </c>
      <c r="H180" s="56" t="s">
        <v>1563</v>
      </c>
      <c r="I180" s="56" t="s">
        <v>1561</v>
      </c>
      <c r="J180" s="56" t="s">
        <v>1561</v>
      </c>
      <c r="K180" s="87" t="s">
        <v>597</v>
      </c>
      <c r="L180" s="56" t="s">
        <v>598</v>
      </c>
      <c r="M180" s="56">
        <v>95</v>
      </c>
      <c r="N180" s="89" t="s">
        <v>599</v>
      </c>
      <c r="O180" s="89" t="s">
        <v>600</v>
      </c>
      <c r="P180" s="56" t="s">
        <v>103</v>
      </c>
      <c r="Q180" s="87" t="s">
        <v>104</v>
      </c>
      <c r="R180" s="55" t="s">
        <v>105</v>
      </c>
      <c r="S180" s="56" t="s">
        <v>626</v>
      </c>
      <c r="T180" s="89" t="s">
        <v>601</v>
      </c>
      <c r="U180" s="57">
        <v>6311005</v>
      </c>
      <c r="V180" s="66" t="s">
        <v>108</v>
      </c>
      <c r="W180" s="56">
        <v>95</v>
      </c>
      <c r="X180" s="56">
        <v>95</v>
      </c>
      <c r="Y180" s="56"/>
      <c r="Z180" s="56"/>
      <c r="AA180" s="56"/>
      <c r="AB180" s="56">
        <v>486</v>
      </c>
      <c r="AC180" s="56">
        <v>258</v>
      </c>
      <c r="AD180" s="56" t="s">
        <v>109</v>
      </c>
      <c r="AE180" s="56" t="s">
        <v>109</v>
      </c>
      <c r="AF180" s="56" t="s">
        <v>109</v>
      </c>
      <c r="AG180" s="56" t="s">
        <v>110</v>
      </c>
      <c r="AH180" s="56" t="s">
        <v>149</v>
      </c>
      <c r="AI180" s="56" t="s">
        <v>110</v>
      </c>
      <c r="AJ180" s="56" t="s">
        <v>602</v>
      </c>
    </row>
    <row r="181" s="37" customFormat="true" ht="203" customHeight="true" spans="1:36">
      <c r="A181" s="55">
        <v>164</v>
      </c>
      <c r="B181" s="65"/>
      <c r="C181" s="120" t="s">
        <v>1564</v>
      </c>
      <c r="D181" s="60" t="s">
        <v>1565</v>
      </c>
      <c r="E181" s="120" t="s">
        <v>93</v>
      </c>
      <c r="F181" s="120" t="s">
        <v>654</v>
      </c>
      <c r="G181" s="150" t="s">
        <v>1566</v>
      </c>
      <c r="H181" s="120" t="s">
        <v>1567</v>
      </c>
      <c r="I181" s="120" t="s">
        <v>1568</v>
      </c>
      <c r="J181" s="120" t="s">
        <v>1569</v>
      </c>
      <c r="K181" s="120" t="s">
        <v>657</v>
      </c>
      <c r="L181" s="120" t="s">
        <v>119</v>
      </c>
      <c r="M181" s="120" t="s">
        <v>1570</v>
      </c>
      <c r="N181" s="120" t="s">
        <v>1567</v>
      </c>
      <c r="O181" s="120" t="s">
        <v>1567</v>
      </c>
      <c r="P181" s="120" t="s">
        <v>103</v>
      </c>
      <c r="Q181" s="120" t="s">
        <v>104</v>
      </c>
      <c r="R181" s="120" t="s">
        <v>105</v>
      </c>
      <c r="S181" s="120" t="s">
        <v>650</v>
      </c>
      <c r="T181" s="120" t="s">
        <v>651</v>
      </c>
      <c r="U181" s="120" t="s">
        <v>1571</v>
      </c>
      <c r="V181" s="120" t="s">
        <v>108</v>
      </c>
      <c r="W181" s="120">
        <v>900</v>
      </c>
      <c r="X181" s="120">
        <v>900</v>
      </c>
      <c r="Y181" s="120">
        <v>0</v>
      </c>
      <c r="Z181" s="120">
        <v>0</v>
      </c>
      <c r="AA181" s="120">
        <v>0</v>
      </c>
      <c r="AB181" s="120">
        <v>420</v>
      </c>
      <c r="AC181" s="120" t="s">
        <v>1572</v>
      </c>
      <c r="AD181" s="120" t="s">
        <v>109</v>
      </c>
      <c r="AE181" s="120" t="s">
        <v>109</v>
      </c>
      <c r="AF181" s="120" t="s">
        <v>109</v>
      </c>
      <c r="AG181" s="120" t="s">
        <v>110</v>
      </c>
      <c r="AH181" s="120" t="s">
        <v>1573</v>
      </c>
      <c r="AI181" s="120" t="s">
        <v>110</v>
      </c>
      <c r="AJ181" s="120" t="s">
        <v>264</v>
      </c>
    </row>
    <row r="182" s="11" customFormat="true" ht="186" customHeight="true" spans="1:36">
      <c r="A182" s="55">
        <v>165</v>
      </c>
      <c r="B182" s="55"/>
      <c r="C182" s="55" t="s">
        <v>1574</v>
      </c>
      <c r="D182" s="55" t="s">
        <v>1575</v>
      </c>
      <c r="E182" s="55" t="s">
        <v>93</v>
      </c>
      <c r="F182" s="55" t="s">
        <v>1576</v>
      </c>
      <c r="G182" s="55" t="s">
        <v>1577</v>
      </c>
      <c r="H182" s="55" t="s">
        <v>1578</v>
      </c>
      <c r="I182" s="55" t="s">
        <v>1579</v>
      </c>
      <c r="J182" s="55" t="s">
        <v>1580</v>
      </c>
      <c r="K182" s="55" t="s">
        <v>156</v>
      </c>
      <c r="L182" s="55" t="s">
        <v>119</v>
      </c>
      <c r="M182" s="55" t="s">
        <v>1581</v>
      </c>
      <c r="N182" s="55" t="s">
        <v>1582</v>
      </c>
      <c r="O182" s="55" t="s">
        <v>1583</v>
      </c>
      <c r="P182" s="55" t="s">
        <v>649</v>
      </c>
      <c r="Q182" s="55" t="s">
        <v>104</v>
      </c>
      <c r="R182" s="55" t="s">
        <v>677</v>
      </c>
      <c r="S182" s="55" t="s">
        <v>1584</v>
      </c>
      <c r="T182" s="92" t="s">
        <v>554</v>
      </c>
      <c r="U182" s="95">
        <v>6368269</v>
      </c>
      <c r="V182" s="56" t="s">
        <v>108</v>
      </c>
      <c r="W182" s="55">
        <v>36</v>
      </c>
      <c r="X182" s="55">
        <v>36</v>
      </c>
      <c r="Y182" s="55"/>
      <c r="Z182" s="55"/>
      <c r="AA182" s="55"/>
      <c r="AB182" s="55">
        <v>124</v>
      </c>
      <c r="AC182" s="55">
        <v>57</v>
      </c>
      <c r="AD182" s="55" t="s">
        <v>109</v>
      </c>
      <c r="AE182" s="55" t="s">
        <v>109</v>
      </c>
      <c r="AF182" s="55" t="s">
        <v>109</v>
      </c>
      <c r="AG182" s="55" t="s">
        <v>110</v>
      </c>
      <c r="AH182" s="55" t="s">
        <v>1585</v>
      </c>
      <c r="AI182" s="55" t="s">
        <v>110</v>
      </c>
      <c r="AJ182" s="55" t="s">
        <v>1586</v>
      </c>
    </row>
    <row r="183" s="11" customFormat="true" ht="135" spans="1:36">
      <c r="A183" s="55">
        <v>166</v>
      </c>
      <c r="B183" s="55"/>
      <c r="C183" s="55" t="s">
        <v>1587</v>
      </c>
      <c r="D183" s="55" t="s">
        <v>1588</v>
      </c>
      <c r="E183" s="55" t="s">
        <v>93</v>
      </c>
      <c r="F183" s="55" t="s">
        <v>669</v>
      </c>
      <c r="G183" s="55" t="s">
        <v>1589</v>
      </c>
      <c r="H183" s="55" t="s">
        <v>1590</v>
      </c>
      <c r="I183" s="55" t="s">
        <v>1591</v>
      </c>
      <c r="J183" s="55" t="s">
        <v>1592</v>
      </c>
      <c r="K183" s="55" t="s">
        <v>156</v>
      </c>
      <c r="L183" s="55" t="s">
        <v>119</v>
      </c>
      <c r="M183" s="55" t="s">
        <v>1593</v>
      </c>
      <c r="N183" s="55" t="s">
        <v>709</v>
      </c>
      <c r="O183" s="55" t="s">
        <v>1594</v>
      </c>
      <c r="P183" s="55" t="s">
        <v>103</v>
      </c>
      <c r="Q183" s="55" t="s">
        <v>104</v>
      </c>
      <c r="R183" s="55" t="s">
        <v>677</v>
      </c>
      <c r="S183" s="55" t="s">
        <v>678</v>
      </c>
      <c r="T183" s="55" t="s">
        <v>679</v>
      </c>
      <c r="U183" s="55">
        <v>6438503</v>
      </c>
      <c r="V183" s="55" t="s">
        <v>108</v>
      </c>
      <c r="W183" s="55">
        <v>30</v>
      </c>
      <c r="X183" s="55">
        <v>30</v>
      </c>
      <c r="Y183" s="55"/>
      <c r="Z183" s="55"/>
      <c r="AA183" s="55"/>
      <c r="AB183" s="55">
        <v>205</v>
      </c>
      <c r="AC183" s="55">
        <v>102</v>
      </c>
      <c r="AD183" s="55" t="s">
        <v>109</v>
      </c>
      <c r="AE183" s="55" t="s">
        <v>109</v>
      </c>
      <c r="AF183" s="55" t="s">
        <v>109</v>
      </c>
      <c r="AG183" s="55" t="s">
        <v>110</v>
      </c>
      <c r="AH183" s="55" t="s">
        <v>1595</v>
      </c>
      <c r="AI183" s="55" t="s">
        <v>110</v>
      </c>
      <c r="AJ183" s="55" t="s">
        <v>1596</v>
      </c>
    </row>
    <row r="184" s="11" customFormat="true" ht="121.5" spans="1:36">
      <c r="A184" s="55">
        <v>167</v>
      </c>
      <c r="B184" s="55"/>
      <c r="C184" s="55" t="s">
        <v>1597</v>
      </c>
      <c r="D184" s="55" t="s">
        <v>1598</v>
      </c>
      <c r="E184" s="55" t="s">
        <v>93</v>
      </c>
      <c r="F184" s="55" t="s">
        <v>1254</v>
      </c>
      <c r="G184" s="55" t="s">
        <v>1599</v>
      </c>
      <c r="H184" s="55" t="s">
        <v>1590</v>
      </c>
      <c r="I184" s="55" t="s">
        <v>1591</v>
      </c>
      <c r="J184" s="55" t="s">
        <v>1600</v>
      </c>
      <c r="K184" s="55" t="s">
        <v>156</v>
      </c>
      <c r="L184" s="55" t="s">
        <v>119</v>
      </c>
      <c r="M184" s="55" t="s">
        <v>1593</v>
      </c>
      <c r="N184" s="55" t="s">
        <v>1601</v>
      </c>
      <c r="O184" s="55" t="s">
        <v>1602</v>
      </c>
      <c r="P184" s="55" t="s">
        <v>1603</v>
      </c>
      <c r="Q184" s="55" t="s">
        <v>104</v>
      </c>
      <c r="R184" s="55" t="s">
        <v>677</v>
      </c>
      <c r="S184" s="55" t="s">
        <v>678</v>
      </c>
      <c r="T184" s="55" t="s">
        <v>679</v>
      </c>
      <c r="U184" s="55">
        <v>6438503</v>
      </c>
      <c r="V184" s="55" t="s">
        <v>108</v>
      </c>
      <c r="W184" s="55">
        <v>30</v>
      </c>
      <c r="X184" s="55">
        <v>30</v>
      </c>
      <c r="Y184" s="55"/>
      <c r="Z184" s="55"/>
      <c r="AA184" s="55"/>
      <c r="AB184" s="55">
        <v>300</v>
      </c>
      <c r="AC184" s="55">
        <v>95</v>
      </c>
      <c r="AD184" s="55" t="s">
        <v>109</v>
      </c>
      <c r="AE184" s="55" t="s">
        <v>109</v>
      </c>
      <c r="AF184" s="55" t="s">
        <v>109</v>
      </c>
      <c r="AG184" s="55" t="s">
        <v>110</v>
      </c>
      <c r="AH184" s="55" t="s">
        <v>1595</v>
      </c>
      <c r="AI184" s="55" t="s">
        <v>110</v>
      </c>
      <c r="AJ184" s="55" t="s">
        <v>1596</v>
      </c>
    </row>
    <row r="185" s="11" customFormat="true" ht="121.5" spans="1:36">
      <c r="A185" s="55">
        <v>168</v>
      </c>
      <c r="B185" s="55"/>
      <c r="C185" s="55" t="s">
        <v>1604</v>
      </c>
      <c r="D185" s="55" t="s">
        <v>1605</v>
      </c>
      <c r="E185" s="55" t="s">
        <v>93</v>
      </c>
      <c r="F185" s="55" t="s">
        <v>1304</v>
      </c>
      <c r="G185" s="55" t="s">
        <v>1606</v>
      </c>
      <c r="H185" s="55" t="s">
        <v>1590</v>
      </c>
      <c r="I185" s="55" t="s">
        <v>1591</v>
      </c>
      <c r="J185" s="55" t="s">
        <v>1607</v>
      </c>
      <c r="K185" s="55" t="s">
        <v>156</v>
      </c>
      <c r="L185" s="55" t="s">
        <v>119</v>
      </c>
      <c r="M185" s="55" t="s">
        <v>214</v>
      </c>
      <c r="N185" s="55" t="s">
        <v>1608</v>
      </c>
      <c r="O185" s="55" t="s">
        <v>1609</v>
      </c>
      <c r="P185" s="55" t="s">
        <v>103</v>
      </c>
      <c r="Q185" s="55" t="s">
        <v>104</v>
      </c>
      <c r="R185" s="55" t="s">
        <v>677</v>
      </c>
      <c r="S185" s="55" t="s">
        <v>678</v>
      </c>
      <c r="T185" s="55" t="s">
        <v>679</v>
      </c>
      <c r="U185" s="55">
        <v>6438503</v>
      </c>
      <c r="V185" s="55" t="s">
        <v>108</v>
      </c>
      <c r="W185" s="55">
        <v>50</v>
      </c>
      <c r="X185" s="55">
        <v>50</v>
      </c>
      <c r="Y185" s="55"/>
      <c r="Z185" s="55"/>
      <c r="AA185" s="55"/>
      <c r="AB185" s="55">
        <v>198</v>
      </c>
      <c r="AC185" s="55">
        <v>81</v>
      </c>
      <c r="AD185" s="55" t="s">
        <v>109</v>
      </c>
      <c r="AE185" s="55" t="s">
        <v>109</v>
      </c>
      <c r="AF185" s="55" t="s">
        <v>110</v>
      </c>
      <c r="AG185" s="55" t="s">
        <v>110</v>
      </c>
      <c r="AH185" s="55" t="s">
        <v>1595</v>
      </c>
      <c r="AI185" s="55" t="s">
        <v>110</v>
      </c>
      <c r="AJ185" s="55" t="s">
        <v>1610</v>
      </c>
    </row>
    <row r="186" s="11" customFormat="true" ht="121.5" spans="1:36">
      <c r="A186" s="55">
        <v>169</v>
      </c>
      <c r="B186" s="55"/>
      <c r="C186" s="55" t="s">
        <v>1611</v>
      </c>
      <c r="D186" s="55" t="s">
        <v>1612</v>
      </c>
      <c r="E186" s="55" t="s">
        <v>93</v>
      </c>
      <c r="F186" s="55" t="s">
        <v>1304</v>
      </c>
      <c r="G186" s="55" t="s">
        <v>1613</v>
      </c>
      <c r="H186" s="55" t="s">
        <v>1590</v>
      </c>
      <c r="I186" s="55" t="s">
        <v>1591</v>
      </c>
      <c r="J186" s="55" t="s">
        <v>1600</v>
      </c>
      <c r="K186" s="55" t="s">
        <v>156</v>
      </c>
      <c r="L186" s="55" t="s">
        <v>119</v>
      </c>
      <c r="M186" s="55" t="s">
        <v>1593</v>
      </c>
      <c r="N186" s="55" t="s">
        <v>1608</v>
      </c>
      <c r="O186" s="55" t="s">
        <v>1614</v>
      </c>
      <c r="P186" s="55" t="s">
        <v>103</v>
      </c>
      <c r="Q186" s="55" t="s">
        <v>104</v>
      </c>
      <c r="R186" s="55" t="s">
        <v>677</v>
      </c>
      <c r="S186" s="55" t="s">
        <v>678</v>
      </c>
      <c r="T186" s="55" t="s">
        <v>679</v>
      </c>
      <c r="U186" s="55">
        <v>6438503</v>
      </c>
      <c r="V186" s="55" t="s">
        <v>108</v>
      </c>
      <c r="W186" s="55">
        <v>30</v>
      </c>
      <c r="X186" s="55">
        <v>30</v>
      </c>
      <c r="Y186" s="55"/>
      <c r="Z186" s="55"/>
      <c r="AA186" s="55"/>
      <c r="AB186" s="55">
        <v>252</v>
      </c>
      <c r="AC186" s="55">
        <v>39</v>
      </c>
      <c r="AD186" s="55" t="s">
        <v>109</v>
      </c>
      <c r="AE186" s="55" t="s">
        <v>109</v>
      </c>
      <c r="AF186" s="55" t="s">
        <v>110</v>
      </c>
      <c r="AG186" s="55" t="s">
        <v>110</v>
      </c>
      <c r="AH186" s="55" t="s">
        <v>1595</v>
      </c>
      <c r="AI186" s="55" t="s">
        <v>110</v>
      </c>
      <c r="AJ186" s="55" t="s">
        <v>1615</v>
      </c>
    </row>
    <row r="187" s="11" customFormat="true" ht="121.5" spans="1:36">
      <c r="A187" s="55">
        <v>170</v>
      </c>
      <c r="B187" s="55"/>
      <c r="C187" s="55" t="s">
        <v>1616</v>
      </c>
      <c r="D187" s="55" t="s">
        <v>1617</v>
      </c>
      <c r="E187" s="55" t="s">
        <v>93</v>
      </c>
      <c r="F187" s="55" t="s">
        <v>201</v>
      </c>
      <c r="G187" s="92" t="s">
        <v>1618</v>
      </c>
      <c r="H187" s="92" t="s">
        <v>1590</v>
      </c>
      <c r="I187" s="92" t="s">
        <v>1619</v>
      </c>
      <c r="J187" s="92" t="s">
        <v>1620</v>
      </c>
      <c r="K187" s="92" t="s">
        <v>1621</v>
      </c>
      <c r="L187" s="92" t="s">
        <v>1622</v>
      </c>
      <c r="M187" s="92" t="s">
        <v>1623</v>
      </c>
      <c r="N187" s="110" t="s">
        <v>709</v>
      </c>
      <c r="O187" s="92" t="s">
        <v>1624</v>
      </c>
      <c r="P187" s="55" t="s">
        <v>1625</v>
      </c>
      <c r="Q187" s="60" t="s">
        <v>104</v>
      </c>
      <c r="R187" s="55" t="s">
        <v>677</v>
      </c>
      <c r="S187" s="57" t="s">
        <v>208</v>
      </c>
      <c r="T187" s="57" t="s">
        <v>209</v>
      </c>
      <c r="U187" s="57">
        <v>6329007</v>
      </c>
      <c r="V187" s="61" t="s">
        <v>108</v>
      </c>
      <c r="W187" s="55">
        <v>70</v>
      </c>
      <c r="X187" s="55">
        <v>70</v>
      </c>
      <c r="Y187" s="55"/>
      <c r="Z187" s="55"/>
      <c r="AA187" s="55"/>
      <c r="AB187" s="55">
        <v>298</v>
      </c>
      <c r="AC187" s="55">
        <v>124</v>
      </c>
      <c r="AD187" s="55" t="s">
        <v>109</v>
      </c>
      <c r="AE187" s="55" t="s">
        <v>109</v>
      </c>
      <c r="AF187" s="55" t="s">
        <v>1626</v>
      </c>
      <c r="AG187" s="55" t="s">
        <v>109</v>
      </c>
      <c r="AH187" s="55" t="s">
        <v>1627</v>
      </c>
      <c r="AI187" s="55" t="s">
        <v>110</v>
      </c>
      <c r="AJ187" s="55" t="s">
        <v>1628</v>
      </c>
    </row>
    <row r="188" s="11" customFormat="true" ht="156" customHeight="true" spans="1:36">
      <c r="A188" s="55">
        <v>171</v>
      </c>
      <c r="B188" s="55"/>
      <c r="C188" s="55" t="s">
        <v>1629</v>
      </c>
      <c r="D188" s="55" t="s">
        <v>1630</v>
      </c>
      <c r="E188" s="55" t="s">
        <v>93</v>
      </c>
      <c r="F188" s="55" t="s">
        <v>1631</v>
      </c>
      <c r="G188" s="55" t="s">
        <v>1632</v>
      </c>
      <c r="H188" s="55" t="s">
        <v>1590</v>
      </c>
      <c r="I188" s="55" t="s">
        <v>1633</v>
      </c>
      <c r="J188" s="55" t="s">
        <v>1634</v>
      </c>
      <c r="K188" s="55" t="s">
        <v>1621</v>
      </c>
      <c r="L188" s="55" t="s">
        <v>1622</v>
      </c>
      <c r="M188" s="55" t="s">
        <v>1593</v>
      </c>
      <c r="N188" s="55" t="s">
        <v>1635</v>
      </c>
      <c r="O188" s="55" t="s">
        <v>1636</v>
      </c>
      <c r="P188" s="55" t="s">
        <v>649</v>
      </c>
      <c r="Q188" s="86" t="s">
        <v>104</v>
      </c>
      <c r="R188" s="55" t="s">
        <v>677</v>
      </c>
      <c r="S188" s="57" t="s">
        <v>208</v>
      </c>
      <c r="T188" s="57" t="s">
        <v>209</v>
      </c>
      <c r="U188" s="57">
        <v>6329007</v>
      </c>
      <c r="V188" s="61" t="s">
        <v>108</v>
      </c>
      <c r="W188" s="55">
        <v>30</v>
      </c>
      <c r="X188" s="55">
        <v>30</v>
      </c>
      <c r="Y188" s="55"/>
      <c r="Z188" s="55"/>
      <c r="AA188" s="55"/>
      <c r="AB188" s="55">
        <v>420</v>
      </c>
      <c r="AC188" s="55">
        <v>280</v>
      </c>
      <c r="AD188" s="55" t="s">
        <v>109</v>
      </c>
      <c r="AE188" s="55" t="s">
        <v>109</v>
      </c>
      <c r="AF188" s="55" t="s">
        <v>1626</v>
      </c>
      <c r="AG188" s="55" t="s">
        <v>1626</v>
      </c>
      <c r="AH188" s="55" t="s">
        <v>1627</v>
      </c>
      <c r="AI188" s="55" t="s">
        <v>110</v>
      </c>
      <c r="AJ188" s="55" t="s">
        <v>1628</v>
      </c>
    </row>
    <row r="189" s="11" customFormat="true" ht="121.5" spans="1:36">
      <c r="A189" s="55">
        <v>172</v>
      </c>
      <c r="B189" s="55"/>
      <c r="C189" s="92" t="s">
        <v>1637</v>
      </c>
      <c r="D189" s="92" t="s">
        <v>1638</v>
      </c>
      <c r="E189" s="55" t="s">
        <v>93</v>
      </c>
      <c r="F189" s="55" t="s">
        <v>1639</v>
      </c>
      <c r="G189" s="55" t="s">
        <v>1640</v>
      </c>
      <c r="H189" s="55" t="s">
        <v>1641</v>
      </c>
      <c r="I189" s="92" t="s">
        <v>1642</v>
      </c>
      <c r="J189" s="92" t="s">
        <v>1643</v>
      </c>
      <c r="K189" s="55" t="s">
        <v>156</v>
      </c>
      <c r="L189" s="55" t="s">
        <v>190</v>
      </c>
      <c r="M189" s="55" t="s">
        <v>176</v>
      </c>
      <c r="N189" s="55" t="s">
        <v>1644</v>
      </c>
      <c r="O189" s="55" t="s">
        <v>454</v>
      </c>
      <c r="P189" s="55" t="s">
        <v>769</v>
      </c>
      <c r="Q189" s="87" t="s">
        <v>104</v>
      </c>
      <c r="R189" s="55" t="s">
        <v>677</v>
      </c>
      <c r="S189" s="55" t="s">
        <v>1645</v>
      </c>
      <c r="T189" s="55" t="s">
        <v>180</v>
      </c>
      <c r="U189" s="58">
        <v>6366358</v>
      </c>
      <c r="V189" s="66" t="s">
        <v>108</v>
      </c>
      <c r="W189" s="55">
        <v>30</v>
      </c>
      <c r="X189" s="55">
        <v>30</v>
      </c>
      <c r="Y189" s="55"/>
      <c r="Z189" s="55"/>
      <c r="AA189" s="55"/>
      <c r="AB189" s="55">
        <v>52</v>
      </c>
      <c r="AC189" s="55">
        <v>38</v>
      </c>
      <c r="AD189" s="55" t="s">
        <v>109</v>
      </c>
      <c r="AE189" s="55" t="s">
        <v>109</v>
      </c>
      <c r="AF189" s="55" t="s">
        <v>110</v>
      </c>
      <c r="AG189" s="55" t="s">
        <v>110</v>
      </c>
      <c r="AH189" s="55" t="s">
        <v>1627</v>
      </c>
      <c r="AI189" s="55" t="s">
        <v>110</v>
      </c>
      <c r="AJ189" s="55" t="s">
        <v>1646</v>
      </c>
    </row>
    <row r="190" s="11" customFormat="true" ht="121.5" spans="1:36">
      <c r="A190" s="55">
        <v>173</v>
      </c>
      <c r="B190" s="55"/>
      <c r="C190" s="55" t="s">
        <v>1647</v>
      </c>
      <c r="D190" s="55" t="s">
        <v>1648</v>
      </c>
      <c r="E190" s="55" t="s">
        <v>93</v>
      </c>
      <c r="F190" s="55" t="s">
        <v>1396</v>
      </c>
      <c r="G190" s="55" t="s">
        <v>1649</v>
      </c>
      <c r="H190" s="55" t="s">
        <v>1650</v>
      </c>
      <c r="I190" s="92" t="s">
        <v>1651</v>
      </c>
      <c r="J190" s="92" t="s">
        <v>1652</v>
      </c>
      <c r="K190" s="55" t="s">
        <v>156</v>
      </c>
      <c r="L190" s="55" t="s">
        <v>190</v>
      </c>
      <c r="M190" s="55" t="s">
        <v>176</v>
      </c>
      <c r="N190" s="55" t="s">
        <v>1653</v>
      </c>
      <c r="O190" s="55" t="s">
        <v>1108</v>
      </c>
      <c r="P190" s="55" t="s">
        <v>769</v>
      </c>
      <c r="Q190" s="87" t="s">
        <v>104</v>
      </c>
      <c r="R190" s="55" t="s">
        <v>677</v>
      </c>
      <c r="S190" s="55" t="s">
        <v>1645</v>
      </c>
      <c r="T190" s="55" t="s">
        <v>180</v>
      </c>
      <c r="U190" s="58">
        <v>6366358</v>
      </c>
      <c r="V190" s="66" t="s">
        <v>108</v>
      </c>
      <c r="W190" s="55">
        <v>30</v>
      </c>
      <c r="X190" s="55">
        <v>30</v>
      </c>
      <c r="Y190" s="55"/>
      <c r="Z190" s="55"/>
      <c r="AA190" s="55"/>
      <c r="AB190" s="55">
        <v>103</v>
      </c>
      <c r="AC190" s="55">
        <v>22</v>
      </c>
      <c r="AD190" s="55" t="s">
        <v>109</v>
      </c>
      <c r="AE190" s="55" t="s">
        <v>109</v>
      </c>
      <c r="AF190" s="55" t="s">
        <v>109</v>
      </c>
      <c r="AG190" s="55" t="s">
        <v>110</v>
      </c>
      <c r="AH190" s="55" t="s">
        <v>1627</v>
      </c>
      <c r="AI190" s="55" t="s">
        <v>110</v>
      </c>
      <c r="AJ190" s="55" t="s">
        <v>1646</v>
      </c>
    </row>
    <row r="191" s="11" customFormat="true" ht="121.5" spans="1:36">
      <c r="A191" s="55">
        <v>174</v>
      </c>
      <c r="B191" s="55"/>
      <c r="C191" s="55" t="s">
        <v>1654</v>
      </c>
      <c r="D191" s="92" t="s">
        <v>1655</v>
      </c>
      <c r="E191" s="55" t="s">
        <v>93</v>
      </c>
      <c r="F191" s="55" t="s">
        <v>917</v>
      </c>
      <c r="G191" s="55" t="s">
        <v>1656</v>
      </c>
      <c r="H191" s="55" t="s">
        <v>1641</v>
      </c>
      <c r="I191" s="92" t="s">
        <v>1657</v>
      </c>
      <c r="J191" s="92" t="s">
        <v>1658</v>
      </c>
      <c r="K191" s="55" t="s">
        <v>156</v>
      </c>
      <c r="L191" s="55" t="s">
        <v>190</v>
      </c>
      <c r="M191" s="55" t="s">
        <v>176</v>
      </c>
      <c r="N191" s="55" t="s">
        <v>1659</v>
      </c>
      <c r="O191" s="55" t="s">
        <v>1660</v>
      </c>
      <c r="P191" s="55" t="s">
        <v>769</v>
      </c>
      <c r="Q191" s="87" t="s">
        <v>104</v>
      </c>
      <c r="R191" s="55" t="s">
        <v>677</v>
      </c>
      <c r="S191" s="55" t="s">
        <v>1645</v>
      </c>
      <c r="T191" s="55" t="s">
        <v>180</v>
      </c>
      <c r="U191" s="58">
        <v>6366358</v>
      </c>
      <c r="V191" s="66" t="s">
        <v>108</v>
      </c>
      <c r="W191" s="55">
        <v>30</v>
      </c>
      <c r="X191" s="55">
        <v>30</v>
      </c>
      <c r="Y191" s="55"/>
      <c r="Z191" s="55"/>
      <c r="AA191" s="55"/>
      <c r="AB191" s="55">
        <v>65</v>
      </c>
      <c r="AC191" s="55">
        <v>10</v>
      </c>
      <c r="AD191" s="55" t="s">
        <v>109</v>
      </c>
      <c r="AE191" s="55" t="s">
        <v>109</v>
      </c>
      <c r="AF191" s="55" t="s">
        <v>109</v>
      </c>
      <c r="AG191" s="55" t="s">
        <v>110</v>
      </c>
      <c r="AH191" s="55" t="s">
        <v>1627</v>
      </c>
      <c r="AI191" s="55" t="s">
        <v>110</v>
      </c>
      <c r="AJ191" s="55" t="s">
        <v>1646</v>
      </c>
    </row>
    <row r="192" s="11" customFormat="true" ht="121.5" spans="1:36">
      <c r="A192" s="55">
        <v>175</v>
      </c>
      <c r="B192" s="55"/>
      <c r="C192" s="55" t="s">
        <v>1661</v>
      </c>
      <c r="D192" s="55" t="s">
        <v>1662</v>
      </c>
      <c r="E192" s="55" t="s">
        <v>93</v>
      </c>
      <c r="F192" s="55" t="s">
        <v>1663</v>
      </c>
      <c r="G192" s="55" t="s">
        <v>1664</v>
      </c>
      <c r="H192" s="55" t="s">
        <v>1650</v>
      </c>
      <c r="I192" s="55" t="s">
        <v>1665</v>
      </c>
      <c r="J192" s="55" t="s">
        <v>1666</v>
      </c>
      <c r="K192" s="55" t="s">
        <v>156</v>
      </c>
      <c r="L192" s="55" t="s">
        <v>190</v>
      </c>
      <c r="M192" s="55" t="s">
        <v>1667</v>
      </c>
      <c r="N192" s="55" t="s">
        <v>1653</v>
      </c>
      <c r="O192" s="55" t="s">
        <v>1668</v>
      </c>
      <c r="P192" s="55" t="s">
        <v>769</v>
      </c>
      <c r="Q192" s="87" t="s">
        <v>104</v>
      </c>
      <c r="R192" s="55" t="s">
        <v>677</v>
      </c>
      <c r="S192" s="55" t="s">
        <v>1645</v>
      </c>
      <c r="T192" s="55" t="s">
        <v>180</v>
      </c>
      <c r="U192" s="58">
        <v>6366358</v>
      </c>
      <c r="V192" s="66" t="s">
        <v>108</v>
      </c>
      <c r="W192" s="55">
        <v>30</v>
      </c>
      <c r="X192" s="55">
        <v>30</v>
      </c>
      <c r="Y192" s="55"/>
      <c r="Z192" s="55"/>
      <c r="AA192" s="55"/>
      <c r="AB192" s="55">
        <v>525</v>
      </c>
      <c r="AC192" s="55">
        <v>50</v>
      </c>
      <c r="AD192" s="55" t="s">
        <v>109</v>
      </c>
      <c r="AE192" s="55" t="s">
        <v>109</v>
      </c>
      <c r="AF192" s="55" t="s">
        <v>109</v>
      </c>
      <c r="AG192" s="55" t="s">
        <v>110</v>
      </c>
      <c r="AH192" s="55" t="s">
        <v>1627</v>
      </c>
      <c r="AI192" s="55" t="s">
        <v>110</v>
      </c>
      <c r="AJ192" s="55" t="s">
        <v>1646</v>
      </c>
    </row>
    <row r="193" s="11" customFormat="true" ht="135" spans="1:36">
      <c r="A193" s="55">
        <v>176</v>
      </c>
      <c r="B193" s="55"/>
      <c r="C193" s="55" t="s">
        <v>1669</v>
      </c>
      <c r="D193" s="55" t="s">
        <v>1670</v>
      </c>
      <c r="E193" s="55" t="s">
        <v>475</v>
      </c>
      <c r="F193" s="55" t="s">
        <v>1671</v>
      </c>
      <c r="G193" s="55" t="s">
        <v>1672</v>
      </c>
      <c r="H193" s="55" t="s">
        <v>1673</v>
      </c>
      <c r="I193" s="55" t="s">
        <v>1674</v>
      </c>
      <c r="J193" s="55" t="s">
        <v>1675</v>
      </c>
      <c r="K193" s="55" t="s">
        <v>156</v>
      </c>
      <c r="L193" s="55" t="s">
        <v>119</v>
      </c>
      <c r="M193" s="55" t="s">
        <v>1676</v>
      </c>
      <c r="N193" s="55" t="s">
        <v>1677</v>
      </c>
      <c r="O193" s="55" t="s">
        <v>1678</v>
      </c>
      <c r="P193" s="55" t="s">
        <v>103</v>
      </c>
      <c r="Q193" s="55" t="s">
        <v>104</v>
      </c>
      <c r="R193" s="55" t="s">
        <v>677</v>
      </c>
      <c r="S193" s="55" t="s">
        <v>1679</v>
      </c>
      <c r="T193" s="92" t="s">
        <v>373</v>
      </c>
      <c r="U193" s="92">
        <v>6369368</v>
      </c>
      <c r="V193" s="66" t="s">
        <v>108</v>
      </c>
      <c r="W193" s="55">
        <v>29</v>
      </c>
      <c r="X193" s="55">
        <v>29</v>
      </c>
      <c r="Y193" s="55"/>
      <c r="Z193" s="55"/>
      <c r="AA193" s="55"/>
      <c r="AB193" s="55">
        <v>305</v>
      </c>
      <c r="AC193" s="55">
        <v>15</v>
      </c>
      <c r="AD193" s="55" t="s">
        <v>109</v>
      </c>
      <c r="AE193" s="55" t="s">
        <v>109</v>
      </c>
      <c r="AF193" s="55" t="s">
        <v>109</v>
      </c>
      <c r="AG193" s="55" t="s">
        <v>110</v>
      </c>
      <c r="AH193" s="55" t="s">
        <v>1680</v>
      </c>
      <c r="AI193" s="55" t="s">
        <v>110</v>
      </c>
      <c r="AJ193" s="55" t="s">
        <v>1681</v>
      </c>
    </row>
    <row r="194" s="11" customFormat="true" ht="121.5" spans="1:36">
      <c r="A194" s="55">
        <v>177</v>
      </c>
      <c r="B194" s="55"/>
      <c r="C194" s="55" t="s">
        <v>1682</v>
      </c>
      <c r="D194" s="55" t="s">
        <v>1683</v>
      </c>
      <c r="E194" s="55" t="s">
        <v>93</v>
      </c>
      <c r="F194" s="55" t="s">
        <v>1684</v>
      </c>
      <c r="G194" s="55" t="s">
        <v>1685</v>
      </c>
      <c r="H194" s="55" t="s">
        <v>1686</v>
      </c>
      <c r="I194" s="55" t="s">
        <v>1687</v>
      </c>
      <c r="J194" s="55" t="s">
        <v>1675</v>
      </c>
      <c r="K194" s="55" t="s">
        <v>1688</v>
      </c>
      <c r="L194" s="55" t="s">
        <v>697</v>
      </c>
      <c r="M194" s="55" t="s">
        <v>1689</v>
      </c>
      <c r="N194" s="55" t="s">
        <v>1690</v>
      </c>
      <c r="O194" s="55" t="s">
        <v>1691</v>
      </c>
      <c r="P194" s="55" t="s">
        <v>103</v>
      </c>
      <c r="Q194" s="55" t="s">
        <v>104</v>
      </c>
      <c r="R194" s="55" t="s">
        <v>677</v>
      </c>
      <c r="S194" s="55" t="s">
        <v>720</v>
      </c>
      <c r="T194" s="55" t="s">
        <v>406</v>
      </c>
      <c r="U194" s="55">
        <v>6433000</v>
      </c>
      <c r="V194" s="55" t="s">
        <v>108</v>
      </c>
      <c r="W194" s="55">
        <v>30</v>
      </c>
      <c r="X194" s="55">
        <v>30</v>
      </c>
      <c r="Y194" s="55"/>
      <c r="Z194" s="55"/>
      <c r="AA194" s="55"/>
      <c r="AB194" s="55">
        <v>850</v>
      </c>
      <c r="AC194" s="55">
        <v>114</v>
      </c>
      <c r="AD194" s="55" t="s">
        <v>109</v>
      </c>
      <c r="AE194" s="55" t="s">
        <v>109</v>
      </c>
      <c r="AF194" s="55" t="s">
        <v>109</v>
      </c>
      <c r="AG194" s="55" t="s">
        <v>110</v>
      </c>
      <c r="AH194" s="55" t="s">
        <v>1627</v>
      </c>
      <c r="AI194" s="55" t="s">
        <v>110</v>
      </c>
      <c r="AJ194" s="55" t="s">
        <v>1615</v>
      </c>
    </row>
    <row r="195" s="11" customFormat="true" ht="121.5" spans="1:36">
      <c r="A195" s="55">
        <v>178</v>
      </c>
      <c r="B195" s="55"/>
      <c r="C195" s="55" t="s">
        <v>1682</v>
      </c>
      <c r="D195" s="55" t="s">
        <v>1692</v>
      </c>
      <c r="E195" s="55" t="s">
        <v>475</v>
      </c>
      <c r="F195" s="55" t="s">
        <v>1684</v>
      </c>
      <c r="G195" s="55" t="s">
        <v>1693</v>
      </c>
      <c r="H195" s="55" t="s">
        <v>1686</v>
      </c>
      <c r="I195" s="55" t="s">
        <v>1694</v>
      </c>
      <c r="J195" s="55" t="s">
        <v>1675</v>
      </c>
      <c r="K195" s="55" t="s">
        <v>1688</v>
      </c>
      <c r="L195" s="55" t="s">
        <v>697</v>
      </c>
      <c r="M195" s="55" t="s">
        <v>1689</v>
      </c>
      <c r="N195" s="55" t="s">
        <v>1690</v>
      </c>
      <c r="O195" s="55" t="s">
        <v>1695</v>
      </c>
      <c r="P195" s="55" t="s">
        <v>103</v>
      </c>
      <c r="Q195" s="55" t="s">
        <v>104</v>
      </c>
      <c r="R195" s="55" t="s">
        <v>677</v>
      </c>
      <c r="S195" s="55" t="s">
        <v>720</v>
      </c>
      <c r="T195" s="55" t="s">
        <v>406</v>
      </c>
      <c r="U195" s="55">
        <v>6433000</v>
      </c>
      <c r="V195" s="55" t="s">
        <v>108</v>
      </c>
      <c r="W195" s="55">
        <v>30</v>
      </c>
      <c r="X195" s="55">
        <v>30</v>
      </c>
      <c r="Y195" s="55"/>
      <c r="Z195" s="55"/>
      <c r="AA195" s="55"/>
      <c r="AB195" s="55">
        <v>620</v>
      </c>
      <c r="AC195" s="55">
        <v>84</v>
      </c>
      <c r="AD195" s="55" t="s">
        <v>109</v>
      </c>
      <c r="AE195" s="55" t="s">
        <v>109</v>
      </c>
      <c r="AF195" s="55" t="s">
        <v>109</v>
      </c>
      <c r="AG195" s="55" t="s">
        <v>110</v>
      </c>
      <c r="AH195" s="55" t="s">
        <v>1627</v>
      </c>
      <c r="AI195" s="55" t="s">
        <v>110</v>
      </c>
      <c r="AJ195" s="55" t="s">
        <v>1615</v>
      </c>
    </row>
    <row r="196" s="11" customFormat="true" ht="121.5" spans="1:36">
      <c r="A196" s="55">
        <v>179</v>
      </c>
      <c r="B196" s="55"/>
      <c r="C196" s="92" t="s">
        <v>1696</v>
      </c>
      <c r="D196" s="92" t="s">
        <v>1697</v>
      </c>
      <c r="E196" s="55" t="s">
        <v>93</v>
      </c>
      <c r="F196" s="55" t="s">
        <v>1698</v>
      </c>
      <c r="G196" s="55" t="s">
        <v>1699</v>
      </c>
      <c r="H196" s="55" t="s">
        <v>1700</v>
      </c>
      <c r="I196" s="92" t="s">
        <v>1701</v>
      </c>
      <c r="J196" s="92" t="s">
        <v>1702</v>
      </c>
      <c r="K196" s="92" t="s">
        <v>99</v>
      </c>
      <c r="L196" s="92" t="s">
        <v>330</v>
      </c>
      <c r="M196" s="92" t="s">
        <v>1703</v>
      </c>
      <c r="N196" s="92" t="s">
        <v>1690</v>
      </c>
      <c r="O196" s="55" t="s">
        <v>1704</v>
      </c>
      <c r="P196" s="55" t="s">
        <v>103</v>
      </c>
      <c r="Q196" s="55" t="s">
        <v>104</v>
      </c>
      <c r="R196" s="55" t="s">
        <v>677</v>
      </c>
      <c r="S196" s="55" t="s">
        <v>720</v>
      </c>
      <c r="T196" s="55" t="s">
        <v>406</v>
      </c>
      <c r="U196" s="55">
        <v>6433000</v>
      </c>
      <c r="V196" s="55" t="s">
        <v>108</v>
      </c>
      <c r="W196" s="92">
        <v>50</v>
      </c>
      <c r="X196" s="92">
        <v>50</v>
      </c>
      <c r="Y196" s="55"/>
      <c r="Z196" s="55"/>
      <c r="AA196" s="55"/>
      <c r="AB196" s="55">
        <v>70</v>
      </c>
      <c r="AC196" s="55">
        <v>21</v>
      </c>
      <c r="AD196" s="55" t="s">
        <v>109</v>
      </c>
      <c r="AE196" s="55" t="s">
        <v>109</v>
      </c>
      <c r="AF196" s="55" t="s">
        <v>110</v>
      </c>
      <c r="AG196" s="55" t="s">
        <v>110</v>
      </c>
      <c r="AH196" s="55" t="s">
        <v>1627</v>
      </c>
      <c r="AI196" s="55" t="s">
        <v>110</v>
      </c>
      <c r="AJ196" s="55" t="s">
        <v>1615</v>
      </c>
    </row>
    <row r="197" s="11" customFormat="true" ht="258.75" spans="1:36">
      <c r="A197" s="55">
        <v>180</v>
      </c>
      <c r="B197" s="92"/>
      <c r="C197" s="92" t="s">
        <v>1705</v>
      </c>
      <c r="D197" s="92" t="s">
        <v>1706</v>
      </c>
      <c r="E197" s="92" t="s">
        <v>499</v>
      </c>
      <c r="F197" s="92" t="s">
        <v>1056</v>
      </c>
      <c r="G197" s="92" t="s">
        <v>1707</v>
      </c>
      <c r="H197" s="92" t="s">
        <v>1708</v>
      </c>
      <c r="I197" s="169" t="s">
        <v>1706</v>
      </c>
      <c r="J197" s="169" t="s">
        <v>1706</v>
      </c>
      <c r="K197" s="92" t="s">
        <v>99</v>
      </c>
      <c r="L197" s="92" t="s">
        <v>697</v>
      </c>
      <c r="M197" s="92" t="s">
        <v>1709</v>
      </c>
      <c r="N197" s="92" t="s">
        <v>1710</v>
      </c>
      <c r="O197" s="92" t="s">
        <v>1711</v>
      </c>
      <c r="P197" s="92" t="s">
        <v>103</v>
      </c>
      <c r="Q197" s="92" t="s">
        <v>104</v>
      </c>
      <c r="R197" s="55" t="s">
        <v>677</v>
      </c>
      <c r="S197" s="55" t="s">
        <v>720</v>
      </c>
      <c r="T197" s="92" t="s">
        <v>406</v>
      </c>
      <c r="U197" s="92">
        <v>6433000</v>
      </c>
      <c r="V197" s="92" t="s">
        <v>108</v>
      </c>
      <c r="W197" s="92">
        <v>150</v>
      </c>
      <c r="X197" s="92">
        <v>150</v>
      </c>
      <c r="Y197" s="92"/>
      <c r="Z197" s="92"/>
      <c r="AA197" s="92"/>
      <c r="AB197" s="92">
        <v>7300</v>
      </c>
      <c r="AC197" s="92">
        <v>532</v>
      </c>
      <c r="AD197" s="92" t="s">
        <v>109</v>
      </c>
      <c r="AE197" s="92" t="s">
        <v>109</v>
      </c>
      <c r="AF197" s="92" t="s">
        <v>109</v>
      </c>
      <c r="AG197" s="92"/>
      <c r="AH197" s="92" t="s">
        <v>1627</v>
      </c>
      <c r="AI197" s="92" t="s">
        <v>110</v>
      </c>
      <c r="AJ197" s="92" t="s">
        <v>1615</v>
      </c>
    </row>
    <row r="198" s="11" customFormat="true" ht="121.5" spans="1:36">
      <c r="A198" s="55">
        <v>181</v>
      </c>
      <c r="B198" s="55"/>
      <c r="C198" s="55" t="s">
        <v>1712</v>
      </c>
      <c r="D198" s="55" t="s">
        <v>1713</v>
      </c>
      <c r="E198" s="55" t="s">
        <v>93</v>
      </c>
      <c r="F198" s="55" t="s">
        <v>1714</v>
      </c>
      <c r="G198" s="55" t="s">
        <v>1715</v>
      </c>
      <c r="H198" s="55" t="s">
        <v>706</v>
      </c>
      <c r="I198" s="55" t="s">
        <v>1716</v>
      </c>
      <c r="J198" s="55" t="s">
        <v>1717</v>
      </c>
      <c r="K198" s="55" t="s">
        <v>1688</v>
      </c>
      <c r="L198" s="55" t="s">
        <v>697</v>
      </c>
      <c r="M198" s="55" t="s">
        <v>1718</v>
      </c>
      <c r="N198" s="55" t="s">
        <v>1719</v>
      </c>
      <c r="O198" s="55" t="s">
        <v>1720</v>
      </c>
      <c r="P198" s="55" t="s">
        <v>103</v>
      </c>
      <c r="Q198" s="55" t="s">
        <v>104</v>
      </c>
      <c r="R198" s="55" t="s">
        <v>677</v>
      </c>
      <c r="S198" s="55" t="s">
        <v>720</v>
      </c>
      <c r="T198" s="55" t="s">
        <v>406</v>
      </c>
      <c r="U198" s="55">
        <v>6433000</v>
      </c>
      <c r="V198" s="55" t="s">
        <v>108</v>
      </c>
      <c r="W198" s="55">
        <v>30</v>
      </c>
      <c r="X198" s="55">
        <v>30</v>
      </c>
      <c r="Y198" s="55"/>
      <c r="Z198" s="55"/>
      <c r="AA198" s="55"/>
      <c r="AB198" s="55">
        <v>1100</v>
      </c>
      <c r="AC198" s="55">
        <v>255</v>
      </c>
      <c r="AD198" s="55" t="s">
        <v>109</v>
      </c>
      <c r="AE198" s="55" t="s">
        <v>109</v>
      </c>
      <c r="AF198" s="55" t="s">
        <v>109</v>
      </c>
      <c r="AG198" s="55"/>
      <c r="AH198" s="55" t="s">
        <v>1627</v>
      </c>
      <c r="AI198" s="55" t="s">
        <v>110</v>
      </c>
      <c r="AJ198" s="55" t="s">
        <v>1615</v>
      </c>
    </row>
    <row r="199" s="25" customFormat="true" ht="135" spans="1:36">
      <c r="A199" s="55">
        <v>182</v>
      </c>
      <c r="B199" s="55"/>
      <c r="C199" s="55" t="s">
        <v>1721</v>
      </c>
      <c r="D199" s="55" t="s">
        <v>1722</v>
      </c>
      <c r="E199" s="55" t="s">
        <v>93</v>
      </c>
      <c r="F199" s="55" t="s">
        <v>1487</v>
      </c>
      <c r="G199" s="55" t="s">
        <v>1723</v>
      </c>
      <c r="H199" s="55" t="s">
        <v>1724</v>
      </c>
      <c r="I199" s="55" t="s">
        <v>1725</v>
      </c>
      <c r="J199" s="55" t="s">
        <v>1726</v>
      </c>
      <c r="K199" s="55" t="s">
        <v>99</v>
      </c>
      <c r="L199" s="55" t="s">
        <v>330</v>
      </c>
      <c r="M199" s="55" t="s">
        <v>176</v>
      </c>
      <c r="N199" s="55" t="s">
        <v>1727</v>
      </c>
      <c r="O199" s="55" t="s">
        <v>1728</v>
      </c>
      <c r="P199" s="55" t="s">
        <v>958</v>
      </c>
      <c r="Q199" s="86" t="s">
        <v>104</v>
      </c>
      <c r="R199" s="55" t="s">
        <v>677</v>
      </c>
      <c r="S199" s="55" t="s">
        <v>1729</v>
      </c>
      <c r="T199" s="55" t="s">
        <v>1223</v>
      </c>
      <c r="U199" s="55">
        <v>6481001</v>
      </c>
      <c r="V199" s="108" t="s">
        <v>108</v>
      </c>
      <c r="W199" s="55">
        <v>30</v>
      </c>
      <c r="X199" s="55">
        <v>30</v>
      </c>
      <c r="Y199" s="55"/>
      <c r="Z199" s="55"/>
      <c r="AA199" s="55"/>
      <c r="AB199" s="55">
        <v>2447</v>
      </c>
      <c r="AC199" s="55">
        <v>1078</v>
      </c>
      <c r="AD199" s="55" t="s">
        <v>109</v>
      </c>
      <c r="AE199" s="55" t="s">
        <v>109</v>
      </c>
      <c r="AF199" s="55" t="s">
        <v>109</v>
      </c>
      <c r="AG199" s="55" t="s">
        <v>110</v>
      </c>
      <c r="AH199" s="55" t="s">
        <v>1730</v>
      </c>
      <c r="AI199" s="55" t="s">
        <v>110</v>
      </c>
      <c r="AJ199" s="55" t="s">
        <v>1615</v>
      </c>
    </row>
    <row r="200" s="11" customFormat="true" ht="162" spans="1:36">
      <c r="A200" s="55">
        <v>183</v>
      </c>
      <c r="B200" s="55"/>
      <c r="C200" s="55" t="s">
        <v>1731</v>
      </c>
      <c r="D200" s="55" t="s">
        <v>1732</v>
      </c>
      <c r="E200" s="55" t="s">
        <v>475</v>
      </c>
      <c r="F200" s="55" t="s">
        <v>1733</v>
      </c>
      <c r="G200" s="55" t="s">
        <v>1734</v>
      </c>
      <c r="H200" s="55" t="s">
        <v>1735</v>
      </c>
      <c r="I200" s="55" t="s">
        <v>1736</v>
      </c>
      <c r="J200" s="55" t="s">
        <v>1736</v>
      </c>
      <c r="K200" s="55" t="s">
        <v>99</v>
      </c>
      <c r="L200" s="55" t="s">
        <v>563</v>
      </c>
      <c r="M200" s="55" t="s">
        <v>1737</v>
      </c>
      <c r="N200" s="55" t="s">
        <v>1738</v>
      </c>
      <c r="O200" s="55" t="s">
        <v>1738</v>
      </c>
      <c r="P200" s="55" t="s">
        <v>103</v>
      </c>
      <c r="Q200" s="55" t="s">
        <v>104</v>
      </c>
      <c r="R200" s="55" t="s">
        <v>677</v>
      </c>
      <c r="S200" s="55" t="s">
        <v>567</v>
      </c>
      <c r="T200" s="55" t="s">
        <v>568</v>
      </c>
      <c r="U200" s="55">
        <v>6461306</v>
      </c>
      <c r="V200" s="108" t="s">
        <v>108</v>
      </c>
      <c r="W200" s="55">
        <v>48</v>
      </c>
      <c r="X200" s="55">
        <v>48</v>
      </c>
      <c r="Y200" s="55"/>
      <c r="Z200" s="55"/>
      <c r="AA200" s="55"/>
      <c r="AB200" s="55">
        <v>70</v>
      </c>
      <c r="AC200" s="55">
        <v>21</v>
      </c>
      <c r="AD200" s="55" t="s">
        <v>109</v>
      </c>
      <c r="AE200" s="55" t="s">
        <v>109</v>
      </c>
      <c r="AF200" s="55" t="s">
        <v>110</v>
      </c>
      <c r="AG200" s="55" t="s">
        <v>110</v>
      </c>
      <c r="AH200" s="55" t="s">
        <v>711</v>
      </c>
      <c r="AI200" s="55" t="s">
        <v>110</v>
      </c>
      <c r="AJ200" s="55" t="s">
        <v>583</v>
      </c>
    </row>
    <row r="201" s="25" customFormat="true" ht="148.5" spans="1:36">
      <c r="A201" s="55">
        <v>184</v>
      </c>
      <c r="B201" s="55"/>
      <c r="C201" s="55" t="s">
        <v>1739</v>
      </c>
      <c r="D201" s="55" t="s">
        <v>1740</v>
      </c>
      <c r="E201" s="55" t="s">
        <v>475</v>
      </c>
      <c r="F201" s="55" t="s">
        <v>1741</v>
      </c>
      <c r="G201" s="54" t="s">
        <v>1742</v>
      </c>
      <c r="H201" s="55" t="s">
        <v>1743</v>
      </c>
      <c r="I201" s="55" t="s">
        <v>1744</v>
      </c>
      <c r="J201" s="55" t="s">
        <v>1740</v>
      </c>
      <c r="K201" s="55" t="s">
        <v>99</v>
      </c>
      <c r="L201" s="55" t="s">
        <v>697</v>
      </c>
      <c r="M201" s="55" t="s">
        <v>1745</v>
      </c>
      <c r="N201" s="55" t="s">
        <v>1746</v>
      </c>
      <c r="O201" s="55" t="s">
        <v>1747</v>
      </c>
      <c r="P201" s="55" t="s">
        <v>769</v>
      </c>
      <c r="Q201" s="87" t="s">
        <v>104</v>
      </c>
      <c r="R201" s="55" t="s">
        <v>677</v>
      </c>
      <c r="S201" s="55" t="s">
        <v>720</v>
      </c>
      <c r="T201" s="55" t="s">
        <v>406</v>
      </c>
      <c r="U201" s="55">
        <v>6433000</v>
      </c>
      <c r="V201" s="55" t="s">
        <v>108</v>
      </c>
      <c r="W201" s="55">
        <v>59</v>
      </c>
      <c r="X201" s="55">
        <v>59</v>
      </c>
      <c r="Y201" s="55"/>
      <c r="Z201" s="55"/>
      <c r="AA201" s="55"/>
      <c r="AB201" s="55">
        <v>1000</v>
      </c>
      <c r="AC201" s="55">
        <v>253</v>
      </c>
      <c r="AD201" s="55" t="s">
        <v>109</v>
      </c>
      <c r="AE201" s="55" t="s">
        <v>109</v>
      </c>
      <c r="AF201" s="55" t="s">
        <v>109</v>
      </c>
      <c r="AG201" s="55"/>
      <c r="AH201" s="55" t="s">
        <v>1748</v>
      </c>
      <c r="AI201" s="55" t="s">
        <v>110</v>
      </c>
      <c r="AJ201" s="55" t="s">
        <v>1615</v>
      </c>
    </row>
    <row r="202" s="25" customFormat="true" ht="234" customHeight="true" spans="1:36">
      <c r="A202" s="55">
        <v>185</v>
      </c>
      <c r="B202" s="55"/>
      <c r="C202" s="55" t="s">
        <v>1749</v>
      </c>
      <c r="D202" s="55" t="s">
        <v>1750</v>
      </c>
      <c r="E202" s="49" t="s">
        <v>93</v>
      </c>
      <c r="F202" s="55" t="s">
        <v>1751</v>
      </c>
      <c r="G202" s="54" t="s">
        <v>1752</v>
      </c>
      <c r="H202" s="55" t="s">
        <v>1753</v>
      </c>
      <c r="I202" s="55" t="s">
        <v>1750</v>
      </c>
      <c r="J202" s="55" t="s">
        <v>1750</v>
      </c>
      <c r="K202" s="55" t="s">
        <v>1754</v>
      </c>
      <c r="L202" s="55" t="s">
        <v>330</v>
      </c>
      <c r="M202" s="55" t="s">
        <v>1160</v>
      </c>
      <c r="N202" s="55" t="s">
        <v>1755</v>
      </c>
      <c r="O202" s="55" t="s">
        <v>1756</v>
      </c>
      <c r="P202" s="55" t="s">
        <v>103</v>
      </c>
      <c r="Q202" s="87" t="s">
        <v>104</v>
      </c>
      <c r="R202" s="55" t="s">
        <v>731</v>
      </c>
      <c r="S202" s="55" t="s">
        <v>731</v>
      </c>
      <c r="T202" s="55" t="s">
        <v>883</v>
      </c>
      <c r="U202" s="55">
        <v>6221768</v>
      </c>
      <c r="V202" s="66" t="s">
        <v>108</v>
      </c>
      <c r="W202" s="102">
        <v>280</v>
      </c>
      <c r="X202" s="102">
        <v>280</v>
      </c>
      <c r="Y202" s="102">
        <v>0</v>
      </c>
      <c r="Z202" s="102">
        <v>0</v>
      </c>
      <c r="AA202" s="102">
        <v>0</v>
      </c>
      <c r="AB202" s="55">
        <v>254</v>
      </c>
      <c r="AC202" s="55">
        <v>83</v>
      </c>
      <c r="AD202" s="55" t="s">
        <v>109</v>
      </c>
      <c r="AE202" s="55" t="s">
        <v>109</v>
      </c>
      <c r="AF202" s="55" t="s">
        <v>110</v>
      </c>
      <c r="AG202" s="55" t="s">
        <v>110</v>
      </c>
      <c r="AH202" s="55" t="s">
        <v>149</v>
      </c>
      <c r="AI202" s="55" t="s">
        <v>110</v>
      </c>
      <c r="AJ202" s="55" t="s">
        <v>264</v>
      </c>
    </row>
    <row r="203" s="10" customFormat="true" ht="26" customHeight="true" spans="1:36">
      <c r="A203" s="49"/>
      <c r="B203" s="50" t="s">
        <v>1757</v>
      </c>
      <c r="C203" s="51"/>
      <c r="D203" s="49">
        <v>1</v>
      </c>
      <c r="E203" s="51"/>
      <c r="F203" s="49"/>
      <c r="G203" s="51"/>
      <c r="H203" s="51"/>
      <c r="I203" s="49"/>
      <c r="J203" s="51"/>
      <c r="K203" s="51"/>
      <c r="L203" s="51"/>
      <c r="M203" s="51"/>
      <c r="N203" s="51"/>
      <c r="O203" s="51"/>
      <c r="P203" s="51"/>
      <c r="Q203" s="51"/>
      <c r="R203" s="51"/>
      <c r="S203" s="51"/>
      <c r="T203" s="51"/>
      <c r="U203" s="51"/>
      <c r="V203" s="51"/>
      <c r="W203" s="49">
        <f>W204</f>
        <v>80</v>
      </c>
      <c r="X203" s="49">
        <f t="shared" ref="X203:AC203" si="8">X204</f>
        <v>80</v>
      </c>
      <c r="Y203" s="49">
        <f t="shared" si="8"/>
        <v>0</v>
      </c>
      <c r="Z203" s="49">
        <f t="shared" si="8"/>
        <v>0</v>
      </c>
      <c r="AA203" s="49">
        <f t="shared" si="8"/>
        <v>0</v>
      </c>
      <c r="AB203" s="49">
        <f t="shared" si="8"/>
        <v>1095</v>
      </c>
      <c r="AC203" s="49">
        <f t="shared" si="8"/>
        <v>105</v>
      </c>
      <c r="AD203" s="51"/>
      <c r="AE203" s="51"/>
      <c r="AF203" s="51"/>
      <c r="AG203" s="49"/>
      <c r="AH203" s="49"/>
      <c r="AI203" s="49"/>
      <c r="AJ203" s="51"/>
    </row>
    <row r="204" s="13" customFormat="true" ht="117" customHeight="true" spans="1:36">
      <c r="A204" s="49">
        <v>186</v>
      </c>
      <c r="B204" s="50"/>
      <c r="C204" s="55" t="s">
        <v>1758</v>
      </c>
      <c r="D204" s="60" t="s">
        <v>1759</v>
      </c>
      <c r="E204" s="49" t="s">
        <v>93</v>
      </c>
      <c r="F204" s="55" t="s">
        <v>94</v>
      </c>
      <c r="G204" s="72" t="s">
        <v>1760</v>
      </c>
      <c r="H204" s="70" t="s">
        <v>954</v>
      </c>
      <c r="I204" s="60" t="s">
        <v>97</v>
      </c>
      <c r="J204" s="60" t="s">
        <v>1761</v>
      </c>
      <c r="K204" s="55" t="s">
        <v>1762</v>
      </c>
      <c r="L204" s="49"/>
      <c r="M204" s="55" t="s">
        <v>1763</v>
      </c>
      <c r="N204" s="55" t="s">
        <v>1764</v>
      </c>
      <c r="O204" s="60" t="s">
        <v>102</v>
      </c>
      <c r="P204" s="60" t="s">
        <v>103</v>
      </c>
      <c r="Q204" s="60" t="s">
        <v>104</v>
      </c>
      <c r="R204" s="55" t="s">
        <v>105</v>
      </c>
      <c r="S204" s="55" t="s">
        <v>106</v>
      </c>
      <c r="T204" s="49" t="s">
        <v>107</v>
      </c>
      <c r="U204" s="66">
        <v>6229717</v>
      </c>
      <c r="V204" s="108" t="s">
        <v>108</v>
      </c>
      <c r="W204" s="49">
        <v>80</v>
      </c>
      <c r="X204" s="49">
        <v>80</v>
      </c>
      <c r="Y204" s="49"/>
      <c r="Z204" s="49"/>
      <c r="AA204" s="49"/>
      <c r="AB204" s="55">
        <v>1095</v>
      </c>
      <c r="AC204" s="55">
        <v>105</v>
      </c>
      <c r="AD204" s="55" t="s">
        <v>109</v>
      </c>
      <c r="AE204" s="55" t="s">
        <v>110</v>
      </c>
      <c r="AF204" s="55" t="s">
        <v>109</v>
      </c>
      <c r="AG204" s="55" t="s">
        <v>110</v>
      </c>
      <c r="AH204" s="71"/>
      <c r="AI204" s="49" t="s">
        <v>109</v>
      </c>
      <c r="AJ204" s="71"/>
    </row>
    <row r="205" s="38" customFormat="true" ht="26" customHeight="true" spans="1:36">
      <c r="A205" s="49"/>
      <c r="B205" s="55" t="s">
        <v>1765</v>
      </c>
      <c r="C205" s="71"/>
      <c r="D205" s="71">
        <v>1</v>
      </c>
      <c r="E205" s="71"/>
      <c r="F205" s="71"/>
      <c r="G205" s="71"/>
      <c r="H205" s="71"/>
      <c r="I205" s="71"/>
      <c r="J205" s="71"/>
      <c r="K205" s="71"/>
      <c r="L205" s="71"/>
      <c r="M205" s="71"/>
      <c r="N205" s="71"/>
      <c r="O205" s="71"/>
      <c r="P205" s="71"/>
      <c r="Q205" s="71"/>
      <c r="R205" s="71"/>
      <c r="S205" s="71"/>
      <c r="T205" s="71"/>
      <c r="U205" s="71"/>
      <c r="V205" s="71"/>
      <c r="W205" s="49">
        <f>SUM(W206)</f>
        <v>30</v>
      </c>
      <c r="X205" s="49">
        <f t="shared" ref="X205:AC205" si="9">SUM(X206)</f>
        <v>30</v>
      </c>
      <c r="Y205" s="49">
        <f t="shared" si="9"/>
        <v>0</v>
      </c>
      <c r="Z205" s="49">
        <f t="shared" si="9"/>
        <v>0</v>
      </c>
      <c r="AA205" s="49">
        <f t="shared" si="9"/>
        <v>0</v>
      </c>
      <c r="AB205" s="49">
        <f t="shared" si="9"/>
        <v>265</v>
      </c>
      <c r="AC205" s="49">
        <f t="shared" si="9"/>
        <v>75</v>
      </c>
      <c r="AD205" s="71"/>
      <c r="AE205" s="71"/>
      <c r="AF205" s="71"/>
      <c r="AG205" s="71"/>
      <c r="AH205" s="71"/>
      <c r="AI205" s="71"/>
      <c r="AJ205" s="71"/>
    </row>
    <row r="206" s="11" customFormat="true" ht="143" customHeight="true" spans="1:36">
      <c r="A206" s="49">
        <v>187</v>
      </c>
      <c r="B206" s="55"/>
      <c r="C206" s="55" t="s">
        <v>1766</v>
      </c>
      <c r="D206" s="55" t="s">
        <v>1767</v>
      </c>
      <c r="E206" s="55" t="s">
        <v>93</v>
      </c>
      <c r="F206" s="55" t="s">
        <v>693</v>
      </c>
      <c r="G206" s="55" t="s">
        <v>1768</v>
      </c>
      <c r="H206" s="55" t="s">
        <v>1769</v>
      </c>
      <c r="I206" s="55" t="s">
        <v>1770</v>
      </c>
      <c r="J206" s="55" t="s">
        <v>1771</v>
      </c>
      <c r="K206" s="55" t="s">
        <v>99</v>
      </c>
      <c r="L206" s="55" t="s">
        <v>563</v>
      </c>
      <c r="M206" s="55" t="s">
        <v>1718</v>
      </c>
      <c r="N206" s="55" t="s">
        <v>1690</v>
      </c>
      <c r="O206" s="55" t="s">
        <v>1772</v>
      </c>
      <c r="P206" s="55" t="s">
        <v>103</v>
      </c>
      <c r="Q206" s="129" t="s">
        <v>104</v>
      </c>
      <c r="R206" s="55" t="s">
        <v>677</v>
      </c>
      <c r="S206" s="129" t="s">
        <v>700</v>
      </c>
      <c r="T206" s="129" t="s">
        <v>701</v>
      </c>
      <c r="U206" s="129" t="s">
        <v>702</v>
      </c>
      <c r="V206" s="108" t="s">
        <v>108</v>
      </c>
      <c r="W206" s="55">
        <v>30</v>
      </c>
      <c r="X206" s="55">
        <v>30</v>
      </c>
      <c r="Y206" s="55"/>
      <c r="Z206" s="55"/>
      <c r="AA206" s="55"/>
      <c r="AB206" s="55">
        <v>265</v>
      </c>
      <c r="AC206" s="55">
        <v>75</v>
      </c>
      <c r="AD206" s="55" t="s">
        <v>109</v>
      </c>
      <c r="AE206" s="55" t="s">
        <v>109</v>
      </c>
      <c r="AF206" s="55" t="s">
        <v>109</v>
      </c>
      <c r="AG206" s="55" t="s">
        <v>109</v>
      </c>
      <c r="AH206" s="55"/>
      <c r="AI206" s="55" t="s">
        <v>109</v>
      </c>
      <c r="AJ206" s="55"/>
    </row>
    <row r="207" s="11" customFormat="true" ht="26" customHeight="true" spans="1:36">
      <c r="A207" s="49"/>
      <c r="B207" s="50" t="s">
        <v>15</v>
      </c>
      <c r="C207" s="52"/>
      <c r="D207" s="49">
        <f>D208+D308</f>
        <v>102</v>
      </c>
      <c r="E207" s="52"/>
      <c r="F207" s="71"/>
      <c r="G207" s="52"/>
      <c r="H207" s="52"/>
      <c r="I207" s="71"/>
      <c r="J207" s="52"/>
      <c r="K207" s="52"/>
      <c r="L207" s="52"/>
      <c r="M207" s="52"/>
      <c r="N207" s="52"/>
      <c r="O207" s="52"/>
      <c r="P207" s="52"/>
      <c r="Q207" s="52"/>
      <c r="R207" s="52"/>
      <c r="S207" s="52"/>
      <c r="T207" s="52"/>
      <c r="U207" s="52"/>
      <c r="V207" s="52"/>
      <c r="W207" s="49">
        <f>W208+W308</f>
        <v>7930.5</v>
      </c>
      <c r="X207" s="49">
        <f t="shared" ref="X207:AC207" si="10">X208+X308</f>
        <v>7254.5</v>
      </c>
      <c r="Y207" s="49">
        <f t="shared" si="10"/>
        <v>248</v>
      </c>
      <c r="Z207" s="49">
        <f t="shared" si="10"/>
        <v>428</v>
      </c>
      <c r="AA207" s="49">
        <f t="shared" si="10"/>
        <v>0</v>
      </c>
      <c r="AB207" s="49">
        <f t="shared" si="10"/>
        <v>47833</v>
      </c>
      <c r="AC207" s="49">
        <f t="shared" si="10"/>
        <v>10656</v>
      </c>
      <c r="AD207" s="52"/>
      <c r="AE207" s="52"/>
      <c r="AF207" s="52"/>
      <c r="AG207" s="71"/>
      <c r="AH207" s="71"/>
      <c r="AI207" s="71"/>
      <c r="AJ207" s="52"/>
    </row>
    <row r="208" s="20" customFormat="true" ht="26" customHeight="true" spans="1:36">
      <c r="A208" s="49"/>
      <c r="B208" s="55" t="s">
        <v>1773</v>
      </c>
      <c r="C208" s="49"/>
      <c r="D208" s="49">
        <v>99</v>
      </c>
      <c r="E208" s="49"/>
      <c r="F208" s="49"/>
      <c r="G208" s="49"/>
      <c r="H208" s="49"/>
      <c r="I208" s="49"/>
      <c r="J208" s="49"/>
      <c r="K208" s="49"/>
      <c r="L208" s="49"/>
      <c r="M208" s="49"/>
      <c r="N208" s="49"/>
      <c r="O208" s="49"/>
      <c r="P208" s="49"/>
      <c r="Q208" s="49"/>
      <c r="R208" s="49"/>
      <c r="S208" s="49"/>
      <c r="T208" s="49"/>
      <c r="U208" s="49"/>
      <c r="V208" s="49"/>
      <c r="W208" s="49">
        <f>SUM(W209:W307)</f>
        <v>7225.5</v>
      </c>
      <c r="X208" s="49">
        <f t="shared" ref="X208:AC208" si="11">SUM(X209:X307)</f>
        <v>6549.5</v>
      </c>
      <c r="Y208" s="49">
        <f t="shared" si="11"/>
        <v>248</v>
      </c>
      <c r="Z208" s="49">
        <f t="shared" si="11"/>
        <v>428</v>
      </c>
      <c r="AA208" s="49">
        <f t="shared" si="11"/>
        <v>0</v>
      </c>
      <c r="AB208" s="49">
        <f t="shared" si="11"/>
        <v>46384</v>
      </c>
      <c r="AC208" s="49">
        <f t="shared" si="11"/>
        <v>10390</v>
      </c>
      <c r="AD208" s="49"/>
      <c r="AE208" s="49"/>
      <c r="AF208" s="49"/>
      <c r="AG208" s="49"/>
      <c r="AH208" s="49"/>
      <c r="AI208" s="49"/>
      <c r="AJ208" s="49"/>
    </row>
    <row r="209" s="13" customFormat="true" ht="94.5" spans="1:36">
      <c r="A209" s="49">
        <v>188</v>
      </c>
      <c r="B209" s="50"/>
      <c r="C209" s="50" t="s">
        <v>1774</v>
      </c>
      <c r="D209" s="55" t="s">
        <v>1775</v>
      </c>
      <c r="E209" s="51" t="s">
        <v>475</v>
      </c>
      <c r="F209" s="55" t="s">
        <v>1776</v>
      </c>
      <c r="G209" s="55" t="s">
        <v>1777</v>
      </c>
      <c r="H209" s="51"/>
      <c r="I209" s="55" t="s">
        <v>1775</v>
      </c>
      <c r="J209" s="50" t="s">
        <v>1775</v>
      </c>
      <c r="K209" s="51"/>
      <c r="L209" s="70" t="s">
        <v>119</v>
      </c>
      <c r="M209" s="51"/>
      <c r="N209" s="55" t="s">
        <v>1778</v>
      </c>
      <c r="O209" s="55" t="s">
        <v>1779</v>
      </c>
      <c r="P209" s="55" t="s">
        <v>958</v>
      </c>
      <c r="Q209" s="87" t="s">
        <v>104</v>
      </c>
      <c r="R209" s="55" t="s">
        <v>105</v>
      </c>
      <c r="S209" s="55" t="s">
        <v>106</v>
      </c>
      <c r="T209" s="55" t="s">
        <v>107</v>
      </c>
      <c r="U209" s="66">
        <v>6229717</v>
      </c>
      <c r="V209" s="108" t="s">
        <v>108</v>
      </c>
      <c r="W209" s="49">
        <v>96</v>
      </c>
      <c r="X209" s="49">
        <v>96</v>
      </c>
      <c r="Y209" s="49"/>
      <c r="Z209" s="49"/>
      <c r="AA209" s="49"/>
      <c r="AB209" s="55">
        <v>663</v>
      </c>
      <c r="AC209" s="55">
        <v>131</v>
      </c>
      <c r="AD209" s="49" t="s">
        <v>109</v>
      </c>
      <c r="AE209" s="49" t="s">
        <v>109</v>
      </c>
      <c r="AF209" s="49" t="s">
        <v>109</v>
      </c>
      <c r="AG209" s="49" t="s">
        <v>109</v>
      </c>
      <c r="AH209" s="49"/>
      <c r="AI209" s="49" t="s">
        <v>109</v>
      </c>
      <c r="AJ209" s="51"/>
    </row>
    <row r="210" s="13" customFormat="true" ht="99.75" spans="1:36">
      <c r="A210" s="49">
        <v>189</v>
      </c>
      <c r="B210" s="50"/>
      <c r="C210" s="55" t="s">
        <v>1780</v>
      </c>
      <c r="D210" s="70" t="s">
        <v>1781</v>
      </c>
      <c r="E210" s="70" t="s">
        <v>499</v>
      </c>
      <c r="F210" s="66" t="s">
        <v>1782</v>
      </c>
      <c r="G210" s="70" t="s">
        <v>1783</v>
      </c>
      <c r="H210" s="70" t="s">
        <v>1784</v>
      </c>
      <c r="I210" s="70" t="s">
        <v>1785</v>
      </c>
      <c r="J210" s="70" t="s">
        <v>1786</v>
      </c>
      <c r="K210" s="70" t="s">
        <v>99</v>
      </c>
      <c r="L210" s="70" t="s">
        <v>330</v>
      </c>
      <c r="M210" s="70" t="s">
        <v>1787</v>
      </c>
      <c r="N210" s="70" t="s">
        <v>1785</v>
      </c>
      <c r="O210" s="70" t="s">
        <v>1785</v>
      </c>
      <c r="P210" s="70" t="s">
        <v>103</v>
      </c>
      <c r="Q210" s="173" t="s">
        <v>104</v>
      </c>
      <c r="R210" s="55" t="s">
        <v>105</v>
      </c>
      <c r="S210" s="66" t="s">
        <v>106</v>
      </c>
      <c r="T210" s="66" t="s">
        <v>107</v>
      </c>
      <c r="U210" s="66">
        <v>6229717</v>
      </c>
      <c r="V210" s="108" t="s">
        <v>108</v>
      </c>
      <c r="W210" s="57">
        <v>45</v>
      </c>
      <c r="X210" s="57"/>
      <c r="Y210" s="57"/>
      <c r="Z210" s="57">
        <v>45</v>
      </c>
      <c r="AA210" s="57"/>
      <c r="AB210" s="57">
        <v>745</v>
      </c>
      <c r="AC210" s="57">
        <v>69</v>
      </c>
      <c r="AD210" s="66" t="s">
        <v>110</v>
      </c>
      <c r="AE210" s="66" t="s">
        <v>109</v>
      </c>
      <c r="AF210" s="66" t="s">
        <v>109</v>
      </c>
      <c r="AG210" s="66" t="s">
        <v>109</v>
      </c>
      <c r="AH210" s="179" t="s">
        <v>109</v>
      </c>
      <c r="AI210" s="66" t="s">
        <v>109</v>
      </c>
      <c r="AJ210" s="66"/>
    </row>
    <row r="211" s="13" customFormat="true" ht="185.25" spans="1:36">
      <c r="A211" s="49">
        <v>190</v>
      </c>
      <c r="B211" s="50"/>
      <c r="C211" s="70" t="s">
        <v>1788</v>
      </c>
      <c r="D211" s="70" t="s">
        <v>1789</v>
      </c>
      <c r="E211" s="70" t="s">
        <v>1790</v>
      </c>
      <c r="F211" s="70" t="s">
        <v>1791</v>
      </c>
      <c r="G211" s="70" t="s">
        <v>1792</v>
      </c>
      <c r="H211" s="70"/>
      <c r="I211" s="70" t="s">
        <v>1793</v>
      </c>
      <c r="J211" s="70" t="s">
        <v>1794</v>
      </c>
      <c r="K211" s="70" t="s">
        <v>1795</v>
      </c>
      <c r="L211" s="70" t="s">
        <v>99</v>
      </c>
      <c r="M211" s="70" t="s">
        <v>1796</v>
      </c>
      <c r="N211" s="70"/>
      <c r="O211" s="70"/>
      <c r="P211" s="70" t="s">
        <v>1797</v>
      </c>
      <c r="Q211" s="119" t="s">
        <v>104</v>
      </c>
      <c r="R211" s="70" t="s">
        <v>105</v>
      </c>
      <c r="S211" s="55" t="s">
        <v>106</v>
      </c>
      <c r="T211" s="49" t="s">
        <v>107</v>
      </c>
      <c r="U211" s="66">
        <v>6229717</v>
      </c>
      <c r="V211" s="70" t="s">
        <v>108</v>
      </c>
      <c r="W211" s="70">
        <v>90</v>
      </c>
      <c r="X211" s="70">
        <v>90</v>
      </c>
      <c r="Y211" s="70"/>
      <c r="Z211" s="70"/>
      <c r="AA211" s="70"/>
      <c r="AB211" s="70">
        <v>1360</v>
      </c>
      <c r="AC211" s="70">
        <v>36</v>
      </c>
      <c r="AD211" s="70" t="s">
        <v>109</v>
      </c>
      <c r="AE211" s="70" t="s">
        <v>109</v>
      </c>
      <c r="AF211" s="70" t="s">
        <v>109</v>
      </c>
      <c r="AG211" s="70" t="s">
        <v>109</v>
      </c>
      <c r="AH211" s="70"/>
      <c r="AI211" s="70" t="s">
        <v>109</v>
      </c>
      <c r="AJ211" s="70"/>
    </row>
    <row r="212" s="13" customFormat="true" ht="94.5" spans="1:36">
      <c r="A212" s="49">
        <v>191</v>
      </c>
      <c r="B212" s="50"/>
      <c r="C212" s="57" t="s">
        <v>1798</v>
      </c>
      <c r="D212" s="55" t="s">
        <v>1799</v>
      </c>
      <c r="E212" s="55" t="s">
        <v>499</v>
      </c>
      <c r="F212" s="55" t="s">
        <v>1800</v>
      </c>
      <c r="G212" s="55" t="s">
        <v>1801</v>
      </c>
      <c r="H212" s="55" t="s">
        <v>1802</v>
      </c>
      <c r="I212" s="55" t="s">
        <v>1803</v>
      </c>
      <c r="J212" s="55" t="s">
        <v>1803</v>
      </c>
      <c r="K212" s="55" t="s">
        <v>99</v>
      </c>
      <c r="L212" s="55" t="s">
        <v>330</v>
      </c>
      <c r="M212" s="55" t="s">
        <v>1804</v>
      </c>
      <c r="N212" s="55"/>
      <c r="O212" s="55" t="s">
        <v>1805</v>
      </c>
      <c r="P212" s="66" t="s">
        <v>103</v>
      </c>
      <c r="Q212" s="119" t="s">
        <v>104</v>
      </c>
      <c r="R212" s="55" t="s">
        <v>105</v>
      </c>
      <c r="S212" s="55" t="s">
        <v>106</v>
      </c>
      <c r="T212" s="49" t="s">
        <v>107</v>
      </c>
      <c r="U212" s="66">
        <v>6229717</v>
      </c>
      <c r="V212" s="55" t="s">
        <v>108</v>
      </c>
      <c r="W212" s="57">
        <v>25</v>
      </c>
      <c r="X212" s="57">
        <v>25</v>
      </c>
      <c r="Y212" s="57"/>
      <c r="Z212" s="57"/>
      <c r="AA212" s="57"/>
      <c r="AB212" s="57">
        <v>524</v>
      </c>
      <c r="AC212" s="57">
        <v>126</v>
      </c>
      <c r="AD212" s="57" t="s">
        <v>109</v>
      </c>
      <c r="AE212" s="57" t="s">
        <v>109</v>
      </c>
      <c r="AF212" s="57" t="s">
        <v>109</v>
      </c>
      <c r="AG212" s="57" t="s">
        <v>109</v>
      </c>
      <c r="AH212" s="57"/>
      <c r="AI212" s="57" t="s">
        <v>109</v>
      </c>
      <c r="AJ212" s="180"/>
    </row>
    <row r="213" s="13" customFormat="true" ht="94.5" spans="1:36">
      <c r="A213" s="49">
        <v>192</v>
      </c>
      <c r="B213" s="55"/>
      <c r="C213" s="57" t="s">
        <v>1806</v>
      </c>
      <c r="D213" s="55" t="s">
        <v>1807</v>
      </c>
      <c r="E213" s="55" t="s">
        <v>499</v>
      </c>
      <c r="F213" s="55" t="s">
        <v>1800</v>
      </c>
      <c r="G213" s="55" t="s">
        <v>1808</v>
      </c>
      <c r="H213" s="55" t="s">
        <v>1802</v>
      </c>
      <c r="I213" s="55" t="s">
        <v>1809</v>
      </c>
      <c r="J213" s="54" t="s">
        <v>1809</v>
      </c>
      <c r="K213" s="55" t="s">
        <v>99</v>
      </c>
      <c r="L213" s="55" t="s">
        <v>330</v>
      </c>
      <c r="M213" s="55" t="s">
        <v>1810</v>
      </c>
      <c r="N213" s="55"/>
      <c r="O213" s="55" t="s">
        <v>1811</v>
      </c>
      <c r="P213" s="66" t="s">
        <v>103</v>
      </c>
      <c r="Q213" s="119" t="s">
        <v>104</v>
      </c>
      <c r="R213" s="55" t="s">
        <v>105</v>
      </c>
      <c r="S213" s="55" t="s">
        <v>106</v>
      </c>
      <c r="T213" s="49" t="s">
        <v>107</v>
      </c>
      <c r="U213" s="66">
        <v>6229717</v>
      </c>
      <c r="V213" s="55" t="s">
        <v>108</v>
      </c>
      <c r="W213" s="57">
        <v>65</v>
      </c>
      <c r="X213" s="57">
        <v>65</v>
      </c>
      <c r="Y213" s="57"/>
      <c r="Z213" s="57"/>
      <c r="AA213" s="57"/>
      <c r="AB213" s="57">
        <v>434</v>
      </c>
      <c r="AC213" s="57">
        <v>77</v>
      </c>
      <c r="AD213" s="57" t="s">
        <v>109</v>
      </c>
      <c r="AE213" s="57" t="s">
        <v>109</v>
      </c>
      <c r="AF213" s="57" t="s">
        <v>109</v>
      </c>
      <c r="AG213" s="57" t="s">
        <v>109</v>
      </c>
      <c r="AH213" s="57"/>
      <c r="AI213" s="57" t="s">
        <v>109</v>
      </c>
      <c r="AJ213" s="180"/>
    </row>
    <row r="214" s="13" customFormat="true" ht="181" customHeight="true" spans="1:36">
      <c r="A214" s="49">
        <v>193</v>
      </c>
      <c r="B214" s="50"/>
      <c r="C214" s="54" t="s">
        <v>1812</v>
      </c>
      <c r="D214" s="70" t="s">
        <v>1813</v>
      </c>
      <c r="E214" s="55" t="s">
        <v>499</v>
      </c>
      <c r="F214" s="55" t="s">
        <v>94</v>
      </c>
      <c r="G214" s="163" t="s">
        <v>1814</v>
      </c>
      <c r="H214" s="70" t="s">
        <v>954</v>
      </c>
      <c r="I214" s="60" t="s">
        <v>97</v>
      </c>
      <c r="J214" s="163" t="s">
        <v>1815</v>
      </c>
      <c r="K214" s="55" t="s">
        <v>99</v>
      </c>
      <c r="L214" s="55" t="s">
        <v>330</v>
      </c>
      <c r="M214" s="55" t="s">
        <v>1816</v>
      </c>
      <c r="N214" s="55"/>
      <c r="O214" s="55" t="s">
        <v>1817</v>
      </c>
      <c r="P214" s="60" t="s">
        <v>103</v>
      </c>
      <c r="Q214" s="60" t="s">
        <v>104</v>
      </c>
      <c r="R214" s="55" t="s">
        <v>105</v>
      </c>
      <c r="S214" s="55" t="s">
        <v>106</v>
      </c>
      <c r="T214" s="49" t="s">
        <v>107</v>
      </c>
      <c r="U214" s="66">
        <v>6229717</v>
      </c>
      <c r="V214" s="55" t="s">
        <v>108</v>
      </c>
      <c r="W214" s="55">
        <v>21</v>
      </c>
      <c r="X214" s="55">
        <v>21</v>
      </c>
      <c r="Y214" s="55"/>
      <c r="Z214" s="55"/>
      <c r="AA214" s="55"/>
      <c r="AB214" s="55">
        <v>735</v>
      </c>
      <c r="AC214" s="55">
        <v>96</v>
      </c>
      <c r="AD214" s="55" t="s">
        <v>109</v>
      </c>
      <c r="AE214" s="55" t="s">
        <v>109</v>
      </c>
      <c r="AF214" s="55" t="s">
        <v>109</v>
      </c>
      <c r="AG214" s="55" t="s">
        <v>109</v>
      </c>
      <c r="AH214" s="55"/>
      <c r="AI214" s="55" t="s">
        <v>109</v>
      </c>
      <c r="AJ214" s="55" t="s">
        <v>109</v>
      </c>
    </row>
    <row r="215" s="13" customFormat="true" ht="140" customHeight="true" spans="1:36">
      <c r="A215" s="49">
        <v>194</v>
      </c>
      <c r="B215" s="50"/>
      <c r="C215" s="57" t="s">
        <v>1818</v>
      </c>
      <c r="D215" s="55" t="s">
        <v>1819</v>
      </c>
      <c r="E215" s="49" t="s">
        <v>1790</v>
      </c>
      <c r="F215" s="55" t="s">
        <v>1776</v>
      </c>
      <c r="G215" s="55" t="s">
        <v>1820</v>
      </c>
      <c r="H215" s="51"/>
      <c r="I215" s="55" t="s">
        <v>1819</v>
      </c>
      <c r="J215" s="55" t="s">
        <v>1821</v>
      </c>
      <c r="K215" s="55" t="s">
        <v>99</v>
      </c>
      <c r="L215" s="55" t="s">
        <v>330</v>
      </c>
      <c r="M215" s="49"/>
      <c r="N215" s="50" t="s">
        <v>1822</v>
      </c>
      <c r="O215" s="50" t="s">
        <v>1823</v>
      </c>
      <c r="P215" s="55" t="s">
        <v>958</v>
      </c>
      <c r="Q215" s="174" t="s">
        <v>104</v>
      </c>
      <c r="R215" s="55" t="s">
        <v>105</v>
      </c>
      <c r="S215" s="55" t="s">
        <v>106</v>
      </c>
      <c r="T215" s="55" t="s">
        <v>107</v>
      </c>
      <c r="U215" s="66">
        <v>6229717</v>
      </c>
      <c r="V215" s="55" t="s">
        <v>108</v>
      </c>
      <c r="W215" s="49">
        <v>35</v>
      </c>
      <c r="X215" s="49">
        <v>35</v>
      </c>
      <c r="Y215" s="49"/>
      <c r="Z215" s="49"/>
      <c r="AA215" s="49"/>
      <c r="AB215" s="55">
        <v>160</v>
      </c>
      <c r="AC215" s="55">
        <v>31</v>
      </c>
      <c r="AD215" s="49" t="s">
        <v>109</v>
      </c>
      <c r="AE215" s="49" t="s">
        <v>109</v>
      </c>
      <c r="AF215" s="49" t="s">
        <v>109</v>
      </c>
      <c r="AG215" s="49" t="s">
        <v>109</v>
      </c>
      <c r="AH215" s="49"/>
      <c r="AI215" s="49" t="s">
        <v>109</v>
      </c>
      <c r="AJ215" s="51"/>
    </row>
    <row r="216" s="13" customFormat="true" ht="94.5" spans="1:36">
      <c r="A216" s="49">
        <v>195</v>
      </c>
      <c r="B216" s="77"/>
      <c r="C216" s="56" t="s">
        <v>1824</v>
      </c>
      <c r="D216" s="55" t="s">
        <v>1825</v>
      </c>
      <c r="E216" s="78" t="s">
        <v>499</v>
      </c>
      <c r="F216" s="56" t="s">
        <v>826</v>
      </c>
      <c r="G216" s="56" t="s">
        <v>1826</v>
      </c>
      <c r="H216" s="56" t="s">
        <v>1827</v>
      </c>
      <c r="I216" s="56" t="s">
        <v>1828</v>
      </c>
      <c r="J216" s="56" t="s">
        <v>1829</v>
      </c>
      <c r="K216" s="56" t="s">
        <v>99</v>
      </c>
      <c r="L216" s="56" t="s">
        <v>330</v>
      </c>
      <c r="M216" s="56" t="s">
        <v>1830</v>
      </c>
      <c r="N216" s="56" t="s">
        <v>1831</v>
      </c>
      <c r="O216" s="56" t="s">
        <v>1832</v>
      </c>
      <c r="P216" s="56" t="s">
        <v>1625</v>
      </c>
      <c r="Q216" s="56" t="s">
        <v>104</v>
      </c>
      <c r="R216" s="55" t="s">
        <v>105</v>
      </c>
      <c r="S216" s="66" t="s">
        <v>106</v>
      </c>
      <c r="T216" s="66" t="s">
        <v>107</v>
      </c>
      <c r="U216" s="66">
        <v>6229717</v>
      </c>
      <c r="V216" s="66" t="s">
        <v>108</v>
      </c>
      <c r="W216" s="56">
        <v>78</v>
      </c>
      <c r="X216" s="175"/>
      <c r="Y216" s="56">
        <v>78</v>
      </c>
      <c r="Z216" s="56"/>
      <c r="AA216" s="56"/>
      <c r="AB216" s="56">
        <v>410</v>
      </c>
      <c r="AC216" s="56">
        <v>68</v>
      </c>
      <c r="AD216" s="56" t="s">
        <v>109</v>
      </c>
      <c r="AE216" s="56" t="s">
        <v>109</v>
      </c>
      <c r="AF216" s="56" t="s">
        <v>110</v>
      </c>
      <c r="AG216" s="56" t="s">
        <v>110</v>
      </c>
      <c r="AH216" s="56" t="s">
        <v>1833</v>
      </c>
      <c r="AI216" s="56" t="s">
        <v>110</v>
      </c>
      <c r="AJ216" s="56"/>
    </row>
    <row r="217" s="13" customFormat="true" ht="100" customHeight="true" spans="1:36">
      <c r="A217" s="49">
        <v>196</v>
      </c>
      <c r="B217" s="50"/>
      <c r="C217" s="70" t="s">
        <v>1834</v>
      </c>
      <c r="D217" s="70" t="s">
        <v>1835</v>
      </c>
      <c r="E217" s="70" t="s">
        <v>499</v>
      </c>
      <c r="F217" s="70" t="s">
        <v>1791</v>
      </c>
      <c r="G217" s="70" t="s">
        <v>1836</v>
      </c>
      <c r="H217" s="70" t="s">
        <v>1837</v>
      </c>
      <c r="I217" s="70" t="s">
        <v>1838</v>
      </c>
      <c r="J217" s="70" t="s">
        <v>1838</v>
      </c>
      <c r="K217" s="70" t="s">
        <v>99</v>
      </c>
      <c r="L217" s="70" t="s">
        <v>330</v>
      </c>
      <c r="M217" s="70" t="s">
        <v>1839</v>
      </c>
      <c r="N217" s="70"/>
      <c r="O217" s="70" t="s">
        <v>1840</v>
      </c>
      <c r="P217" s="70" t="s">
        <v>103</v>
      </c>
      <c r="Q217" s="70" t="s">
        <v>104</v>
      </c>
      <c r="R217" s="55" t="s">
        <v>105</v>
      </c>
      <c r="S217" s="66" t="s">
        <v>106</v>
      </c>
      <c r="T217" s="60" t="s">
        <v>107</v>
      </c>
      <c r="U217" s="66">
        <v>6229717</v>
      </c>
      <c r="V217" s="66" t="s">
        <v>108</v>
      </c>
      <c r="W217" s="57">
        <v>120</v>
      </c>
      <c r="X217" s="57">
        <v>120</v>
      </c>
      <c r="Y217" s="57"/>
      <c r="Z217" s="57"/>
      <c r="AA217" s="57"/>
      <c r="AB217" s="176">
        <v>262</v>
      </c>
      <c r="AC217" s="57">
        <v>28</v>
      </c>
      <c r="AD217" s="66" t="s">
        <v>109</v>
      </c>
      <c r="AE217" s="66" t="s">
        <v>109</v>
      </c>
      <c r="AF217" s="66" t="s">
        <v>109</v>
      </c>
      <c r="AG217" s="66" t="s">
        <v>109</v>
      </c>
      <c r="AH217" s="49"/>
      <c r="AI217" s="66" t="s">
        <v>109</v>
      </c>
      <c r="AJ217" s="66"/>
    </row>
    <row r="218" s="13" customFormat="true" ht="157" customHeight="true" spans="1:36">
      <c r="A218" s="49">
        <v>197</v>
      </c>
      <c r="B218" s="50"/>
      <c r="C218" s="55" t="s">
        <v>1841</v>
      </c>
      <c r="D218" s="55" t="s">
        <v>1842</v>
      </c>
      <c r="E218" s="55" t="s">
        <v>93</v>
      </c>
      <c r="F218" s="55" t="s">
        <v>1843</v>
      </c>
      <c r="G218" s="55" t="s">
        <v>1844</v>
      </c>
      <c r="H218" s="55" t="s">
        <v>1845</v>
      </c>
      <c r="I218" s="55" t="s">
        <v>1846</v>
      </c>
      <c r="J218" s="55" t="s">
        <v>1846</v>
      </c>
      <c r="K218" s="55" t="s">
        <v>99</v>
      </c>
      <c r="L218" s="55" t="s">
        <v>330</v>
      </c>
      <c r="M218" s="55" t="s">
        <v>1847</v>
      </c>
      <c r="N218" s="55" t="s">
        <v>1848</v>
      </c>
      <c r="O218" s="55" t="s">
        <v>1848</v>
      </c>
      <c r="P218" s="55" t="s">
        <v>958</v>
      </c>
      <c r="Q218" s="55" t="s">
        <v>104</v>
      </c>
      <c r="R218" s="55" t="s">
        <v>105</v>
      </c>
      <c r="S218" s="55" t="s">
        <v>106</v>
      </c>
      <c r="T218" s="49" t="s">
        <v>107</v>
      </c>
      <c r="U218" s="66">
        <v>6229717</v>
      </c>
      <c r="V218" s="55" t="s">
        <v>108</v>
      </c>
      <c r="W218" s="55">
        <v>120</v>
      </c>
      <c r="X218" s="55">
        <v>120</v>
      </c>
      <c r="Y218" s="55">
        <v>0</v>
      </c>
      <c r="Z218" s="55">
        <v>0</v>
      </c>
      <c r="AA218" s="55">
        <v>0</v>
      </c>
      <c r="AB218" s="55">
        <v>1080</v>
      </c>
      <c r="AC218" s="55">
        <v>196</v>
      </c>
      <c r="AD218" s="55" t="s">
        <v>109</v>
      </c>
      <c r="AE218" s="55" t="s">
        <v>109</v>
      </c>
      <c r="AF218" s="55" t="s">
        <v>109</v>
      </c>
      <c r="AG218" s="55" t="s">
        <v>109</v>
      </c>
      <c r="AH218" s="55"/>
      <c r="AI218" s="55" t="s">
        <v>109</v>
      </c>
      <c r="AJ218" s="55"/>
    </row>
    <row r="219" s="13" customFormat="true" ht="94.5" spans="1:36">
      <c r="A219" s="49">
        <v>198</v>
      </c>
      <c r="B219" s="77"/>
      <c r="C219" s="57" t="s">
        <v>1849</v>
      </c>
      <c r="D219" s="55" t="s">
        <v>1850</v>
      </c>
      <c r="E219" s="55" t="s">
        <v>499</v>
      </c>
      <c r="F219" s="55" t="s">
        <v>113</v>
      </c>
      <c r="G219" s="164" t="s">
        <v>1851</v>
      </c>
      <c r="H219" s="55" t="s">
        <v>1852</v>
      </c>
      <c r="I219" s="55" t="s">
        <v>1853</v>
      </c>
      <c r="J219" s="55" t="s">
        <v>1854</v>
      </c>
      <c r="K219" s="55" t="s">
        <v>99</v>
      </c>
      <c r="L219" s="55" t="s">
        <v>330</v>
      </c>
      <c r="M219" s="55" t="s">
        <v>1855</v>
      </c>
      <c r="N219" s="55"/>
      <c r="O219" s="55" t="s">
        <v>1856</v>
      </c>
      <c r="P219" s="55" t="s">
        <v>958</v>
      </c>
      <c r="Q219" s="55" t="s">
        <v>104</v>
      </c>
      <c r="R219" s="55" t="s">
        <v>105</v>
      </c>
      <c r="S219" s="55" t="s">
        <v>113</v>
      </c>
      <c r="T219" s="56" t="s">
        <v>107</v>
      </c>
      <c r="U219" s="66">
        <v>6229717</v>
      </c>
      <c r="V219" s="108" t="s">
        <v>108</v>
      </c>
      <c r="W219" s="55">
        <v>274</v>
      </c>
      <c r="X219" s="55">
        <v>274</v>
      </c>
      <c r="Y219" s="55"/>
      <c r="Z219" s="55"/>
      <c r="AA219" s="55"/>
      <c r="AB219" s="55">
        <v>409</v>
      </c>
      <c r="AC219" s="55">
        <v>167</v>
      </c>
      <c r="AD219" s="55" t="s">
        <v>109</v>
      </c>
      <c r="AE219" s="55" t="s">
        <v>109</v>
      </c>
      <c r="AF219" s="55" t="s">
        <v>110</v>
      </c>
      <c r="AG219" s="55" t="s">
        <v>109</v>
      </c>
      <c r="AH219" s="55"/>
      <c r="AI219" s="55" t="s">
        <v>109</v>
      </c>
      <c r="AJ219" s="55"/>
    </row>
    <row r="220" s="13" customFormat="true" ht="94.5" spans="1:36">
      <c r="A220" s="49">
        <v>199</v>
      </c>
      <c r="B220" s="50"/>
      <c r="C220" s="57" t="s">
        <v>1849</v>
      </c>
      <c r="D220" s="55" t="s">
        <v>1857</v>
      </c>
      <c r="E220" s="55" t="s">
        <v>499</v>
      </c>
      <c r="F220" s="55" t="s">
        <v>113</v>
      </c>
      <c r="G220" s="164" t="s">
        <v>1858</v>
      </c>
      <c r="H220" s="55" t="s">
        <v>1852</v>
      </c>
      <c r="I220" s="55" t="s">
        <v>1859</v>
      </c>
      <c r="J220" s="55" t="s">
        <v>1859</v>
      </c>
      <c r="K220" s="55" t="s">
        <v>99</v>
      </c>
      <c r="L220" s="55" t="s">
        <v>330</v>
      </c>
      <c r="M220" s="55" t="s">
        <v>1855</v>
      </c>
      <c r="N220" s="55"/>
      <c r="O220" s="55" t="s">
        <v>1860</v>
      </c>
      <c r="P220" s="55" t="s">
        <v>958</v>
      </c>
      <c r="Q220" s="55" t="s">
        <v>104</v>
      </c>
      <c r="R220" s="55" t="s">
        <v>105</v>
      </c>
      <c r="S220" s="55" t="s">
        <v>113</v>
      </c>
      <c r="T220" s="56" t="s">
        <v>107</v>
      </c>
      <c r="U220" s="66">
        <v>6229717</v>
      </c>
      <c r="V220" s="108" t="s">
        <v>108</v>
      </c>
      <c r="W220" s="55">
        <v>60</v>
      </c>
      <c r="X220" s="55">
        <v>60</v>
      </c>
      <c r="Y220" s="55"/>
      <c r="Z220" s="55"/>
      <c r="AA220" s="55"/>
      <c r="AB220" s="55">
        <v>257</v>
      </c>
      <c r="AC220" s="55">
        <v>87</v>
      </c>
      <c r="AD220" s="55" t="s">
        <v>109</v>
      </c>
      <c r="AE220" s="55" t="s">
        <v>109</v>
      </c>
      <c r="AF220" s="55" t="s">
        <v>110</v>
      </c>
      <c r="AG220" s="55" t="s">
        <v>109</v>
      </c>
      <c r="AH220" s="55"/>
      <c r="AI220" s="55" t="s">
        <v>109</v>
      </c>
      <c r="AJ220" s="180"/>
    </row>
    <row r="221" s="13" customFormat="true" ht="99.75" spans="1:36">
      <c r="A221" s="49">
        <v>200</v>
      </c>
      <c r="B221" s="50"/>
      <c r="C221" s="66" t="s">
        <v>1861</v>
      </c>
      <c r="D221" s="70" t="s">
        <v>1862</v>
      </c>
      <c r="E221" s="70" t="s">
        <v>475</v>
      </c>
      <c r="F221" s="55" t="s">
        <v>1863</v>
      </c>
      <c r="G221" s="164" t="s">
        <v>1864</v>
      </c>
      <c r="H221" s="70" t="s">
        <v>1865</v>
      </c>
      <c r="I221" s="70" t="s">
        <v>1866</v>
      </c>
      <c r="J221" s="70" t="s">
        <v>1867</v>
      </c>
      <c r="K221" s="70" t="s">
        <v>99</v>
      </c>
      <c r="L221" s="70" t="s">
        <v>330</v>
      </c>
      <c r="M221" s="70" t="s">
        <v>1868</v>
      </c>
      <c r="N221" s="70"/>
      <c r="O221" s="164" t="s">
        <v>1869</v>
      </c>
      <c r="P221" s="70" t="s">
        <v>958</v>
      </c>
      <c r="Q221" s="70" t="s">
        <v>104</v>
      </c>
      <c r="R221" s="55" t="s">
        <v>105</v>
      </c>
      <c r="S221" s="66" t="s">
        <v>106</v>
      </c>
      <c r="T221" s="66" t="s">
        <v>107</v>
      </c>
      <c r="U221" s="66">
        <v>6229717</v>
      </c>
      <c r="V221" s="66" t="s">
        <v>108</v>
      </c>
      <c r="W221" s="70">
        <v>80</v>
      </c>
      <c r="X221" s="176"/>
      <c r="Y221" s="70">
        <v>80</v>
      </c>
      <c r="Z221" s="70"/>
      <c r="AA221" s="70"/>
      <c r="AB221" s="70">
        <v>804</v>
      </c>
      <c r="AC221" s="70">
        <v>75</v>
      </c>
      <c r="AD221" s="55" t="s">
        <v>109</v>
      </c>
      <c r="AE221" s="55" t="s">
        <v>109</v>
      </c>
      <c r="AF221" s="55" t="s">
        <v>109</v>
      </c>
      <c r="AG221" s="127"/>
      <c r="AH221" s="127" t="s">
        <v>109</v>
      </c>
      <c r="AI221" s="127" t="s">
        <v>109</v>
      </c>
      <c r="AJ221" s="127" t="s">
        <v>109</v>
      </c>
    </row>
    <row r="222" s="13" customFormat="true" ht="99.75" spans="1:36">
      <c r="A222" s="49">
        <v>201</v>
      </c>
      <c r="B222" s="50"/>
      <c r="C222" s="57" t="s">
        <v>1870</v>
      </c>
      <c r="D222" s="55" t="s">
        <v>1871</v>
      </c>
      <c r="E222" s="55" t="s">
        <v>499</v>
      </c>
      <c r="F222" s="55" t="s">
        <v>94</v>
      </c>
      <c r="G222" s="165" t="s">
        <v>1872</v>
      </c>
      <c r="H222" s="55" t="s">
        <v>1873</v>
      </c>
      <c r="I222" s="55" t="s">
        <v>1874</v>
      </c>
      <c r="J222" s="55" t="s">
        <v>1875</v>
      </c>
      <c r="K222" s="70" t="s">
        <v>99</v>
      </c>
      <c r="L222" s="70" t="s">
        <v>330</v>
      </c>
      <c r="M222" s="55" t="s">
        <v>357</v>
      </c>
      <c r="N222" s="55"/>
      <c r="O222" s="55"/>
      <c r="P222" s="55" t="s">
        <v>1153</v>
      </c>
      <c r="Q222" s="70" t="s">
        <v>104</v>
      </c>
      <c r="R222" s="55" t="s">
        <v>105</v>
      </c>
      <c r="S222" s="55" t="s">
        <v>106</v>
      </c>
      <c r="T222" s="55" t="s">
        <v>107</v>
      </c>
      <c r="U222" s="66">
        <v>6229717</v>
      </c>
      <c r="V222" s="55" t="s">
        <v>108</v>
      </c>
      <c r="W222" s="55">
        <v>150</v>
      </c>
      <c r="X222" s="55">
        <v>150</v>
      </c>
      <c r="Y222" s="55"/>
      <c r="Z222" s="55"/>
      <c r="AA222" s="55"/>
      <c r="AB222" s="55">
        <v>996</v>
      </c>
      <c r="AC222" s="55">
        <v>47</v>
      </c>
      <c r="AD222" s="55" t="s">
        <v>109</v>
      </c>
      <c r="AE222" s="55" t="s">
        <v>109</v>
      </c>
      <c r="AF222" s="55" t="s">
        <v>109</v>
      </c>
      <c r="AG222" s="55" t="s">
        <v>109</v>
      </c>
      <c r="AH222" s="55"/>
      <c r="AI222" s="55" t="s">
        <v>109</v>
      </c>
      <c r="AJ222" s="55" t="s">
        <v>109</v>
      </c>
    </row>
    <row r="223" s="13" customFormat="true" ht="162" spans="1:36">
      <c r="A223" s="49">
        <v>202</v>
      </c>
      <c r="B223" s="50"/>
      <c r="C223" s="54" t="s">
        <v>1876</v>
      </c>
      <c r="D223" s="55" t="s">
        <v>1877</v>
      </c>
      <c r="E223" s="55" t="s">
        <v>93</v>
      </c>
      <c r="F223" s="55" t="s">
        <v>94</v>
      </c>
      <c r="G223" s="166" t="s">
        <v>1878</v>
      </c>
      <c r="H223" s="55" t="s">
        <v>1873</v>
      </c>
      <c r="I223" s="55" t="s">
        <v>1877</v>
      </c>
      <c r="J223" s="54" t="s">
        <v>1877</v>
      </c>
      <c r="K223" s="70" t="s">
        <v>99</v>
      </c>
      <c r="L223" s="70" t="s">
        <v>330</v>
      </c>
      <c r="M223" s="55" t="s">
        <v>1879</v>
      </c>
      <c r="N223" s="55"/>
      <c r="O223" s="55" t="s">
        <v>1880</v>
      </c>
      <c r="P223" s="55" t="s">
        <v>1153</v>
      </c>
      <c r="Q223" s="70" t="s">
        <v>104</v>
      </c>
      <c r="R223" s="55" t="s">
        <v>105</v>
      </c>
      <c r="S223" s="55" t="s">
        <v>106</v>
      </c>
      <c r="T223" s="55" t="s">
        <v>107</v>
      </c>
      <c r="U223" s="66">
        <v>6229717</v>
      </c>
      <c r="V223" s="55" t="s">
        <v>108</v>
      </c>
      <c r="W223" s="55">
        <v>55</v>
      </c>
      <c r="X223" s="55">
        <v>55</v>
      </c>
      <c r="Y223" s="55"/>
      <c r="Z223" s="55"/>
      <c r="AA223" s="55"/>
      <c r="AB223" s="55">
        <v>1350</v>
      </c>
      <c r="AC223" s="55">
        <v>141</v>
      </c>
      <c r="AD223" s="55" t="s">
        <v>109</v>
      </c>
      <c r="AE223" s="55" t="s">
        <v>109</v>
      </c>
      <c r="AF223" s="55" t="s">
        <v>109</v>
      </c>
      <c r="AG223" s="55" t="s">
        <v>109</v>
      </c>
      <c r="AH223" s="55"/>
      <c r="AI223" s="55" t="s">
        <v>109</v>
      </c>
      <c r="AJ223" s="55" t="s">
        <v>109</v>
      </c>
    </row>
    <row r="224" s="14" customFormat="true" ht="147" customHeight="true" spans="1:36">
      <c r="A224" s="49">
        <v>203</v>
      </c>
      <c r="B224" s="50"/>
      <c r="C224" s="50" t="s">
        <v>1881</v>
      </c>
      <c r="D224" s="55" t="s">
        <v>1882</v>
      </c>
      <c r="E224" s="50" t="s">
        <v>1883</v>
      </c>
      <c r="F224" s="55" t="s">
        <v>134</v>
      </c>
      <c r="G224" s="50" t="s">
        <v>1884</v>
      </c>
      <c r="H224" s="50" t="s">
        <v>1885</v>
      </c>
      <c r="I224" s="55" t="s">
        <v>1886</v>
      </c>
      <c r="J224" s="50" t="s">
        <v>1886</v>
      </c>
      <c r="K224" s="50" t="s">
        <v>1887</v>
      </c>
      <c r="L224" s="50" t="s">
        <v>1888</v>
      </c>
      <c r="M224" s="50" t="s">
        <v>1804</v>
      </c>
      <c r="N224" s="50" t="s">
        <v>1889</v>
      </c>
      <c r="O224" s="50" t="s">
        <v>1890</v>
      </c>
      <c r="P224" s="50" t="s">
        <v>103</v>
      </c>
      <c r="Q224" s="60" t="s">
        <v>104</v>
      </c>
      <c r="R224" s="55" t="s">
        <v>105</v>
      </c>
      <c r="S224" s="55" t="s">
        <v>1891</v>
      </c>
      <c r="T224" s="55" t="s">
        <v>146</v>
      </c>
      <c r="U224" s="100">
        <v>6491201</v>
      </c>
      <c r="V224" s="66" t="s">
        <v>108</v>
      </c>
      <c r="W224" s="55">
        <v>25</v>
      </c>
      <c r="X224" s="55">
        <v>25</v>
      </c>
      <c r="Y224" s="55"/>
      <c r="Z224" s="55"/>
      <c r="AA224" s="55"/>
      <c r="AB224" s="55">
        <v>146</v>
      </c>
      <c r="AC224" s="55">
        <v>48</v>
      </c>
      <c r="AD224" s="55" t="s">
        <v>109</v>
      </c>
      <c r="AE224" s="50" t="s">
        <v>109</v>
      </c>
      <c r="AF224" s="50" t="s">
        <v>110</v>
      </c>
      <c r="AG224" s="55" t="s">
        <v>109</v>
      </c>
      <c r="AH224" s="55"/>
      <c r="AI224" s="55" t="s">
        <v>109</v>
      </c>
      <c r="AJ224" s="50"/>
    </row>
    <row r="225" s="14" customFormat="true" ht="147" customHeight="true" spans="1:36">
      <c r="A225" s="49">
        <v>204</v>
      </c>
      <c r="B225" s="50"/>
      <c r="C225" s="50" t="s">
        <v>1892</v>
      </c>
      <c r="D225" s="55" t="s">
        <v>1893</v>
      </c>
      <c r="E225" s="50" t="s">
        <v>93</v>
      </c>
      <c r="F225" s="55" t="s">
        <v>1297</v>
      </c>
      <c r="G225" s="50" t="s">
        <v>1894</v>
      </c>
      <c r="H225" s="50" t="s">
        <v>1895</v>
      </c>
      <c r="I225" s="55" t="s">
        <v>1896</v>
      </c>
      <c r="J225" s="50" t="s">
        <v>1896</v>
      </c>
      <c r="K225" s="50" t="s">
        <v>99</v>
      </c>
      <c r="L225" s="50" t="s">
        <v>119</v>
      </c>
      <c r="M225" s="50" t="s">
        <v>1897</v>
      </c>
      <c r="N225" s="50" t="s">
        <v>1898</v>
      </c>
      <c r="O225" s="50" t="s">
        <v>1899</v>
      </c>
      <c r="P225" s="50" t="s">
        <v>1625</v>
      </c>
      <c r="Q225" s="50" t="s">
        <v>104</v>
      </c>
      <c r="R225" s="55" t="s">
        <v>105</v>
      </c>
      <c r="S225" s="55" t="s">
        <v>1900</v>
      </c>
      <c r="T225" s="55" t="s">
        <v>146</v>
      </c>
      <c r="U225" s="100">
        <v>6491201</v>
      </c>
      <c r="V225" s="66" t="s">
        <v>108</v>
      </c>
      <c r="W225" s="55">
        <v>45</v>
      </c>
      <c r="X225" s="55">
        <v>45</v>
      </c>
      <c r="Y225" s="55"/>
      <c r="Z225" s="55"/>
      <c r="AA225" s="55"/>
      <c r="AB225" s="55">
        <v>362</v>
      </c>
      <c r="AC225" s="55">
        <v>85</v>
      </c>
      <c r="AD225" s="55" t="s">
        <v>109</v>
      </c>
      <c r="AE225" s="50" t="s">
        <v>109</v>
      </c>
      <c r="AF225" s="50" t="s">
        <v>109</v>
      </c>
      <c r="AG225" s="55" t="s">
        <v>109</v>
      </c>
      <c r="AH225" s="55"/>
      <c r="AI225" s="55" t="s">
        <v>109</v>
      </c>
      <c r="AJ225" s="50"/>
    </row>
    <row r="226" s="14" customFormat="true" ht="147" customHeight="true" spans="1:36">
      <c r="A226" s="49">
        <v>205</v>
      </c>
      <c r="B226" s="50"/>
      <c r="C226" s="50" t="s">
        <v>1901</v>
      </c>
      <c r="D226" s="55" t="s">
        <v>1902</v>
      </c>
      <c r="E226" s="50" t="s">
        <v>499</v>
      </c>
      <c r="F226" s="55" t="s">
        <v>1903</v>
      </c>
      <c r="G226" s="54" t="s">
        <v>1904</v>
      </c>
      <c r="H226" s="50" t="s">
        <v>1905</v>
      </c>
      <c r="I226" s="55" t="s">
        <v>1902</v>
      </c>
      <c r="J226" s="50" t="s">
        <v>1902</v>
      </c>
      <c r="K226" s="50" t="s">
        <v>156</v>
      </c>
      <c r="L226" s="50" t="s">
        <v>119</v>
      </c>
      <c r="M226" s="50" t="s">
        <v>1906</v>
      </c>
      <c r="N226" s="50" t="s">
        <v>1907</v>
      </c>
      <c r="O226" s="50" t="s">
        <v>1908</v>
      </c>
      <c r="P226" s="50" t="s">
        <v>103</v>
      </c>
      <c r="Q226" s="119" t="s">
        <v>104</v>
      </c>
      <c r="R226" s="55" t="s">
        <v>105</v>
      </c>
      <c r="S226" s="55" t="s">
        <v>1909</v>
      </c>
      <c r="T226" s="55" t="s">
        <v>146</v>
      </c>
      <c r="U226" s="100">
        <v>6491201</v>
      </c>
      <c r="V226" s="66" t="s">
        <v>108</v>
      </c>
      <c r="W226" s="55">
        <v>20</v>
      </c>
      <c r="X226" s="55">
        <v>20</v>
      </c>
      <c r="Y226" s="55"/>
      <c r="Z226" s="55"/>
      <c r="AA226" s="55"/>
      <c r="AB226" s="55">
        <v>116</v>
      </c>
      <c r="AC226" s="55">
        <v>36</v>
      </c>
      <c r="AD226" s="55" t="s">
        <v>109</v>
      </c>
      <c r="AE226" s="50" t="s">
        <v>109</v>
      </c>
      <c r="AF226" s="50" t="s">
        <v>110</v>
      </c>
      <c r="AG226" s="55" t="s">
        <v>109</v>
      </c>
      <c r="AH226" s="55"/>
      <c r="AI226" s="55" t="s">
        <v>110</v>
      </c>
      <c r="AJ226" s="50"/>
    </row>
    <row r="227" s="14" customFormat="true" ht="147" customHeight="true" spans="1:36">
      <c r="A227" s="49">
        <v>206</v>
      </c>
      <c r="B227" s="50"/>
      <c r="C227" s="50" t="s">
        <v>1910</v>
      </c>
      <c r="D227" s="55" t="s">
        <v>1911</v>
      </c>
      <c r="E227" s="50" t="s">
        <v>93</v>
      </c>
      <c r="F227" s="55" t="s">
        <v>1912</v>
      </c>
      <c r="G227" s="50" t="s">
        <v>1913</v>
      </c>
      <c r="H227" s="167" t="s">
        <v>1914</v>
      </c>
      <c r="I227" s="55" t="s">
        <v>1911</v>
      </c>
      <c r="J227" s="50" t="s">
        <v>1911</v>
      </c>
      <c r="K227" s="50" t="s">
        <v>156</v>
      </c>
      <c r="L227" s="50" t="s">
        <v>119</v>
      </c>
      <c r="M227" s="50" t="s">
        <v>1915</v>
      </c>
      <c r="N227" s="167" t="s">
        <v>1916</v>
      </c>
      <c r="O227" s="50" t="s">
        <v>1917</v>
      </c>
      <c r="P227" s="50" t="s">
        <v>194</v>
      </c>
      <c r="Q227" s="50" t="s">
        <v>104</v>
      </c>
      <c r="R227" s="55" t="s">
        <v>105</v>
      </c>
      <c r="S227" s="55" t="s">
        <v>1912</v>
      </c>
      <c r="T227" s="55" t="s">
        <v>146</v>
      </c>
      <c r="U227" s="100">
        <v>6491201</v>
      </c>
      <c r="V227" s="66" t="s">
        <v>108</v>
      </c>
      <c r="W227" s="55">
        <v>50</v>
      </c>
      <c r="X227" s="55">
        <v>50</v>
      </c>
      <c r="Y227" s="55"/>
      <c r="Z227" s="55"/>
      <c r="AA227" s="55"/>
      <c r="AB227" s="55">
        <v>194</v>
      </c>
      <c r="AC227" s="55">
        <v>92</v>
      </c>
      <c r="AD227" s="55" t="s">
        <v>109</v>
      </c>
      <c r="AE227" s="50" t="s">
        <v>110</v>
      </c>
      <c r="AF227" s="50" t="s">
        <v>109</v>
      </c>
      <c r="AG227" s="55" t="s">
        <v>109</v>
      </c>
      <c r="AH227" s="55"/>
      <c r="AI227" s="55" t="s">
        <v>110</v>
      </c>
      <c r="AJ227" s="50"/>
    </row>
    <row r="228" s="24" customFormat="true" ht="229.5" spans="1:36">
      <c r="A228" s="49">
        <v>207</v>
      </c>
      <c r="B228" s="55"/>
      <c r="C228" s="55" t="s">
        <v>1918</v>
      </c>
      <c r="D228" s="55" t="s">
        <v>1919</v>
      </c>
      <c r="E228" s="55" t="s">
        <v>93</v>
      </c>
      <c r="F228" s="55" t="s">
        <v>669</v>
      </c>
      <c r="G228" s="57" t="s">
        <v>1920</v>
      </c>
      <c r="H228" s="55" t="s">
        <v>954</v>
      </c>
      <c r="I228" s="55" t="s">
        <v>1921</v>
      </c>
      <c r="J228" s="55" t="s">
        <v>1921</v>
      </c>
      <c r="K228" s="55" t="s">
        <v>156</v>
      </c>
      <c r="L228" s="55" t="s">
        <v>119</v>
      </c>
      <c r="M228" s="55" t="s">
        <v>1350</v>
      </c>
      <c r="N228" s="55" t="s">
        <v>1922</v>
      </c>
      <c r="O228" s="55" t="s">
        <v>1923</v>
      </c>
      <c r="P228" s="49" t="s">
        <v>103</v>
      </c>
      <c r="Q228" s="55" t="s">
        <v>104</v>
      </c>
      <c r="R228" s="135" t="s">
        <v>105</v>
      </c>
      <c r="S228" s="55" t="s">
        <v>678</v>
      </c>
      <c r="T228" s="55" t="s">
        <v>679</v>
      </c>
      <c r="U228" s="55">
        <v>6438503</v>
      </c>
      <c r="V228" s="55" t="s">
        <v>108</v>
      </c>
      <c r="W228" s="49">
        <v>60</v>
      </c>
      <c r="X228" s="49">
        <v>60</v>
      </c>
      <c r="Y228" s="49">
        <v>0</v>
      </c>
      <c r="Z228" s="49">
        <v>0</v>
      </c>
      <c r="AA228" s="49">
        <v>0</v>
      </c>
      <c r="AB228" s="49">
        <v>236</v>
      </c>
      <c r="AC228" s="49">
        <v>113</v>
      </c>
      <c r="AD228" s="49" t="s">
        <v>109</v>
      </c>
      <c r="AE228" s="49" t="s">
        <v>109</v>
      </c>
      <c r="AF228" s="49" t="s">
        <v>109</v>
      </c>
      <c r="AG228" s="49" t="s">
        <v>109</v>
      </c>
      <c r="AH228" s="49"/>
      <c r="AI228" s="49" t="s">
        <v>109</v>
      </c>
      <c r="AJ228" s="49"/>
    </row>
    <row r="229" s="20" customFormat="true" ht="252" customHeight="true" spans="1:36">
      <c r="A229" s="49">
        <v>208</v>
      </c>
      <c r="B229" s="55"/>
      <c r="C229" s="55" t="s">
        <v>1924</v>
      </c>
      <c r="D229" s="55" t="s">
        <v>1925</v>
      </c>
      <c r="E229" s="55" t="s">
        <v>499</v>
      </c>
      <c r="F229" s="55" t="s">
        <v>1365</v>
      </c>
      <c r="G229" s="55" t="s">
        <v>1926</v>
      </c>
      <c r="H229" s="55" t="s">
        <v>954</v>
      </c>
      <c r="I229" s="55" t="s">
        <v>1927</v>
      </c>
      <c r="J229" s="55" t="s">
        <v>1928</v>
      </c>
      <c r="K229" s="55" t="s">
        <v>156</v>
      </c>
      <c r="L229" s="55" t="s">
        <v>119</v>
      </c>
      <c r="M229" s="55" t="s">
        <v>1369</v>
      </c>
      <c r="N229" s="55" t="s">
        <v>1929</v>
      </c>
      <c r="O229" s="55" t="s">
        <v>1930</v>
      </c>
      <c r="P229" s="55" t="s">
        <v>1931</v>
      </c>
      <c r="Q229" s="55" t="s">
        <v>104</v>
      </c>
      <c r="R229" s="55" t="s">
        <v>105</v>
      </c>
      <c r="S229" s="55" t="s">
        <v>678</v>
      </c>
      <c r="T229" s="55" t="s">
        <v>679</v>
      </c>
      <c r="U229" s="55">
        <v>6438503</v>
      </c>
      <c r="V229" s="55" t="s">
        <v>108</v>
      </c>
      <c r="W229" s="55">
        <v>15</v>
      </c>
      <c r="X229" s="49">
        <v>15</v>
      </c>
      <c r="Y229" s="49"/>
      <c r="Z229" s="55"/>
      <c r="AA229" s="49"/>
      <c r="AB229" s="55">
        <v>118</v>
      </c>
      <c r="AC229" s="55">
        <v>34</v>
      </c>
      <c r="AD229" s="55" t="s">
        <v>109</v>
      </c>
      <c r="AE229" s="55" t="s">
        <v>109</v>
      </c>
      <c r="AF229" s="55" t="s">
        <v>109</v>
      </c>
      <c r="AG229" s="55" t="s">
        <v>109</v>
      </c>
      <c r="AH229" s="49"/>
      <c r="AI229" s="55" t="s">
        <v>109</v>
      </c>
      <c r="AJ229" s="49"/>
    </row>
    <row r="230" s="24" customFormat="true" ht="67.5" spans="1:36">
      <c r="A230" s="49">
        <v>209</v>
      </c>
      <c r="B230" s="50"/>
      <c r="C230" s="66" t="s">
        <v>1932</v>
      </c>
      <c r="D230" s="55" t="s">
        <v>1933</v>
      </c>
      <c r="E230" s="55" t="s">
        <v>93</v>
      </c>
      <c r="F230" s="55" t="s">
        <v>1934</v>
      </c>
      <c r="G230" s="55" t="s">
        <v>1935</v>
      </c>
      <c r="H230" s="55" t="s">
        <v>1936</v>
      </c>
      <c r="I230" s="55" t="s">
        <v>1937</v>
      </c>
      <c r="J230" s="55" t="s">
        <v>1938</v>
      </c>
      <c r="K230" s="55" t="s">
        <v>156</v>
      </c>
      <c r="L230" s="55" t="s">
        <v>119</v>
      </c>
      <c r="M230" s="55" t="s">
        <v>1004</v>
      </c>
      <c r="N230" s="55" t="s">
        <v>1936</v>
      </c>
      <c r="O230" s="55" t="s">
        <v>1936</v>
      </c>
      <c r="P230" s="55" t="s">
        <v>103</v>
      </c>
      <c r="Q230" s="55" t="s">
        <v>104</v>
      </c>
      <c r="R230" s="55" t="s">
        <v>105</v>
      </c>
      <c r="S230" s="55" t="s">
        <v>678</v>
      </c>
      <c r="T230" s="55" t="s">
        <v>679</v>
      </c>
      <c r="U230" s="55">
        <v>6438503</v>
      </c>
      <c r="V230" s="55" t="s">
        <v>108</v>
      </c>
      <c r="W230" s="55">
        <v>16</v>
      </c>
      <c r="X230" s="55">
        <v>16</v>
      </c>
      <c r="Y230" s="49"/>
      <c r="Z230" s="49"/>
      <c r="AA230" s="49"/>
      <c r="AB230" s="55">
        <v>229</v>
      </c>
      <c r="AC230" s="55">
        <v>22</v>
      </c>
      <c r="AD230" s="49" t="s">
        <v>109</v>
      </c>
      <c r="AE230" s="49" t="s">
        <v>109</v>
      </c>
      <c r="AF230" s="49" t="s">
        <v>110</v>
      </c>
      <c r="AG230" s="55" t="s">
        <v>110</v>
      </c>
      <c r="AH230" s="55"/>
      <c r="AI230" s="55"/>
      <c r="AJ230" s="55"/>
    </row>
    <row r="231" s="11" customFormat="true" ht="96" customHeight="true" spans="1:36">
      <c r="A231" s="49">
        <v>210</v>
      </c>
      <c r="B231" s="50"/>
      <c r="C231" s="55" t="s">
        <v>1939</v>
      </c>
      <c r="D231" s="55" t="s">
        <v>1940</v>
      </c>
      <c r="E231" s="51" t="s">
        <v>499</v>
      </c>
      <c r="F231" s="55" t="s">
        <v>1254</v>
      </c>
      <c r="G231" s="55" t="s">
        <v>1941</v>
      </c>
      <c r="H231" s="55" t="s">
        <v>954</v>
      </c>
      <c r="I231" s="55" t="s">
        <v>1942</v>
      </c>
      <c r="J231" s="50" t="s">
        <v>1942</v>
      </c>
      <c r="K231" s="55" t="s">
        <v>156</v>
      </c>
      <c r="L231" s="50" t="s">
        <v>119</v>
      </c>
      <c r="M231" s="55" t="s">
        <v>1350</v>
      </c>
      <c r="N231" s="50" t="s">
        <v>1943</v>
      </c>
      <c r="O231" s="50" t="s">
        <v>1944</v>
      </c>
      <c r="P231" s="50" t="s">
        <v>1603</v>
      </c>
      <c r="Q231" s="55" t="s">
        <v>104</v>
      </c>
      <c r="R231" s="50" t="s">
        <v>105</v>
      </c>
      <c r="S231" s="55" t="s">
        <v>678</v>
      </c>
      <c r="T231" s="55" t="s">
        <v>679</v>
      </c>
      <c r="U231" s="55">
        <v>6438503</v>
      </c>
      <c r="V231" s="55" t="s">
        <v>108</v>
      </c>
      <c r="W231" s="49">
        <v>60</v>
      </c>
      <c r="X231" s="49">
        <v>60</v>
      </c>
      <c r="Y231" s="49">
        <v>0</v>
      </c>
      <c r="Z231" s="49">
        <v>0</v>
      </c>
      <c r="AA231" s="49">
        <v>0</v>
      </c>
      <c r="AB231" s="49">
        <v>92</v>
      </c>
      <c r="AC231" s="49">
        <v>16</v>
      </c>
      <c r="AD231" s="49" t="s">
        <v>109</v>
      </c>
      <c r="AE231" s="49" t="s">
        <v>109</v>
      </c>
      <c r="AF231" s="49" t="s">
        <v>110</v>
      </c>
      <c r="AG231" s="49" t="s">
        <v>109</v>
      </c>
      <c r="AH231" s="49"/>
      <c r="AI231" s="49" t="s">
        <v>109</v>
      </c>
      <c r="AJ231" s="52"/>
    </row>
    <row r="232" s="24" customFormat="true" ht="101" customHeight="true" spans="1:36">
      <c r="A232" s="49">
        <v>211</v>
      </c>
      <c r="B232" s="50"/>
      <c r="C232" s="55" t="s">
        <v>1945</v>
      </c>
      <c r="D232" s="55" t="s">
        <v>1946</v>
      </c>
      <c r="E232" s="49" t="s">
        <v>499</v>
      </c>
      <c r="F232" s="55" t="s">
        <v>1304</v>
      </c>
      <c r="G232" s="55" t="s">
        <v>1947</v>
      </c>
      <c r="H232" s="55" t="s">
        <v>954</v>
      </c>
      <c r="I232" s="55" t="s">
        <v>1591</v>
      </c>
      <c r="J232" s="55" t="s">
        <v>1948</v>
      </c>
      <c r="K232" s="55" t="s">
        <v>99</v>
      </c>
      <c r="L232" s="55" t="s">
        <v>330</v>
      </c>
      <c r="M232" s="55" t="s">
        <v>1593</v>
      </c>
      <c r="N232" s="55" t="s">
        <v>1949</v>
      </c>
      <c r="O232" s="55" t="s">
        <v>1950</v>
      </c>
      <c r="P232" s="49" t="s">
        <v>103</v>
      </c>
      <c r="Q232" s="55" t="s">
        <v>104</v>
      </c>
      <c r="R232" s="50" t="s">
        <v>105</v>
      </c>
      <c r="S232" s="55" t="s">
        <v>678</v>
      </c>
      <c r="T232" s="55" t="s">
        <v>679</v>
      </c>
      <c r="U232" s="55">
        <v>6438503</v>
      </c>
      <c r="V232" s="55" t="s">
        <v>108</v>
      </c>
      <c r="W232" s="49">
        <v>30</v>
      </c>
      <c r="X232" s="49">
        <v>30</v>
      </c>
      <c r="Y232" s="57">
        <v>0</v>
      </c>
      <c r="Z232" s="49">
        <v>0</v>
      </c>
      <c r="AA232" s="49">
        <v>0</v>
      </c>
      <c r="AB232" s="49">
        <v>300</v>
      </c>
      <c r="AC232" s="49">
        <v>95</v>
      </c>
      <c r="AD232" s="55" t="s">
        <v>109</v>
      </c>
      <c r="AE232" s="55" t="s">
        <v>109</v>
      </c>
      <c r="AF232" s="55" t="s">
        <v>110</v>
      </c>
      <c r="AG232" s="55" t="s">
        <v>109</v>
      </c>
      <c r="AH232" s="49"/>
      <c r="AI232" s="49" t="s">
        <v>109</v>
      </c>
      <c r="AJ232" s="49"/>
    </row>
    <row r="233" s="11" customFormat="true" ht="88" customHeight="true" spans="1:36">
      <c r="A233" s="49">
        <v>212</v>
      </c>
      <c r="B233" s="58"/>
      <c r="C233" s="84" t="s">
        <v>1951</v>
      </c>
      <c r="D233" s="58" t="s">
        <v>1952</v>
      </c>
      <c r="E233" s="139" t="s">
        <v>93</v>
      </c>
      <c r="F233" s="58" t="s">
        <v>1404</v>
      </c>
      <c r="G233" s="74" t="s">
        <v>1953</v>
      </c>
      <c r="H233" s="84" t="s">
        <v>1954</v>
      </c>
      <c r="I233" s="139" t="s">
        <v>1955</v>
      </c>
      <c r="J233" s="84" t="s">
        <v>1956</v>
      </c>
      <c r="K233" s="84" t="s">
        <v>156</v>
      </c>
      <c r="L233" s="84" t="s">
        <v>175</v>
      </c>
      <c r="M233" s="74" t="s">
        <v>176</v>
      </c>
      <c r="N233" s="84" t="s">
        <v>1954</v>
      </c>
      <c r="O233" s="84" t="s">
        <v>1957</v>
      </c>
      <c r="P233" s="172" t="s">
        <v>1958</v>
      </c>
      <c r="Q233" s="87" t="s">
        <v>104</v>
      </c>
      <c r="R233" s="55" t="s">
        <v>105</v>
      </c>
      <c r="S233" s="58" t="s">
        <v>1959</v>
      </c>
      <c r="T233" s="139" t="s">
        <v>180</v>
      </c>
      <c r="U233" s="58">
        <v>6366358</v>
      </c>
      <c r="V233" s="66" t="s">
        <v>108</v>
      </c>
      <c r="W233" s="139">
        <v>30</v>
      </c>
      <c r="X233" s="139">
        <v>30</v>
      </c>
      <c r="Y233" s="58"/>
      <c r="Z233" s="58"/>
      <c r="AA233" s="58"/>
      <c r="AB233" s="58">
        <v>82</v>
      </c>
      <c r="AC233" s="58">
        <v>15</v>
      </c>
      <c r="AD233" s="58" t="s">
        <v>109</v>
      </c>
      <c r="AE233" s="58" t="s">
        <v>109</v>
      </c>
      <c r="AF233" s="58" t="s">
        <v>110</v>
      </c>
      <c r="AG233" s="58" t="s">
        <v>109</v>
      </c>
      <c r="AH233" s="58"/>
      <c r="AI233" s="58" t="s">
        <v>109</v>
      </c>
      <c r="AJ233" s="58"/>
    </row>
    <row r="234" s="11" customFormat="true" ht="142" customHeight="true" spans="1:36">
      <c r="A234" s="49">
        <v>213</v>
      </c>
      <c r="B234" s="58"/>
      <c r="C234" s="58" t="s">
        <v>1960</v>
      </c>
      <c r="D234" s="58" t="s">
        <v>1961</v>
      </c>
      <c r="E234" s="139" t="s">
        <v>93</v>
      </c>
      <c r="F234" s="58" t="s">
        <v>1396</v>
      </c>
      <c r="G234" s="58" t="s">
        <v>1962</v>
      </c>
      <c r="H234" s="58" t="s">
        <v>1954</v>
      </c>
      <c r="I234" s="162" t="s">
        <v>1955</v>
      </c>
      <c r="J234" s="162" t="s">
        <v>1963</v>
      </c>
      <c r="K234" s="162" t="s">
        <v>156</v>
      </c>
      <c r="L234" s="84" t="s">
        <v>175</v>
      </c>
      <c r="M234" s="74" t="s">
        <v>1964</v>
      </c>
      <c r="N234" s="162" t="s">
        <v>1954</v>
      </c>
      <c r="O234" s="84" t="s">
        <v>1965</v>
      </c>
      <c r="P234" s="172" t="s">
        <v>1958</v>
      </c>
      <c r="Q234" s="87" t="s">
        <v>104</v>
      </c>
      <c r="R234" s="55" t="s">
        <v>105</v>
      </c>
      <c r="S234" s="162" t="s">
        <v>1396</v>
      </c>
      <c r="T234" s="162" t="s">
        <v>180</v>
      </c>
      <c r="U234" s="58">
        <v>6366358</v>
      </c>
      <c r="V234" s="66" t="s">
        <v>108</v>
      </c>
      <c r="W234" s="162">
        <v>35</v>
      </c>
      <c r="X234" s="162">
        <v>35</v>
      </c>
      <c r="Y234" s="178"/>
      <c r="Z234" s="162"/>
      <c r="AA234" s="178"/>
      <c r="AB234" s="178">
        <v>89</v>
      </c>
      <c r="AC234" s="178">
        <v>23</v>
      </c>
      <c r="AD234" s="178" t="s">
        <v>109</v>
      </c>
      <c r="AE234" s="178"/>
      <c r="AF234" s="178" t="s">
        <v>110</v>
      </c>
      <c r="AG234" s="162"/>
      <c r="AH234" s="178"/>
      <c r="AI234" s="178" t="s">
        <v>109</v>
      </c>
      <c r="AJ234" s="162"/>
    </row>
    <row r="235" s="11" customFormat="true" ht="142" customHeight="true" spans="1:36">
      <c r="A235" s="49">
        <v>214</v>
      </c>
      <c r="B235" s="58"/>
      <c r="C235" s="58" t="s">
        <v>1966</v>
      </c>
      <c r="D235" s="58" t="s">
        <v>1967</v>
      </c>
      <c r="E235" s="139" t="s">
        <v>93</v>
      </c>
      <c r="F235" s="58" t="s">
        <v>170</v>
      </c>
      <c r="G235" s="58" t="s">
        <v>1968</v>
      </c>
      <c r="H235" s="58" t="s">
        <v>1969</v>
      </c>
      <c r="I235" s="58" t="s">
        <v>1955</v>
      </c>
      <c r="J235" s="58" t="s">
        <v>1970</v>
      </c>
      <c r="K235" s="58" t="s">
        <v>156</v>
      </c>
      <c r="L235" s="84" t="s">
        <v>175</v>
      </c>
      <c r="M235" s="74" t="s">
        <v>1971</v>
      </c>
      <c r="N235" s="162" t="s">
        <v>1954</v>
      </c>
      <c r="O235" s="84" t="s">
        <v>1972</v>
      </c>
      <c r="P235" s="172" t="s">
        <v>1958</v>
      </c>
      <c r="Q235" s="87" t="s">
        <v>104</v>
      </c>
      <c r="R235" s="55" t="s">
        <v>105</v>
      </c>
      <c r="S235" s="58" t="s">
        <v>1959</v>
      </c>
      <c r="T235" s="58" t="s">
        <v>180</v>
      </c>
      <c r="U235" s="58">
        <v>6366358</v>
      </c>
      <c r="V235" s="66" t="s">
        <v>108</v>
      </c>
      <c r="W235" s="58">
        <v>45</v>
      </c>
      <c r="X235" s="58">
        <v>45</v>
      </c>
      <c r="Y235" s="114"/>
      <c r="Z235" s="114"/>
      <c r="AA235" s="114"/>
      <c r="AB235" s="114" t="s">
        <v>1973</v>
      </c>
      <c r="AC235" s="114" t="s">
        <v>1974</v>
      </c>
      <c r="AD235" s="58" t="s">
        <v>109</v>
      </c>
      <c r="AE235" s="58" t="s">
        <v>109</v>
      </c>
      <c r="AF235" s="58" t="s">
        <v>109</v>
      </c>
      <c r="AG235" s="58" t="s">
        <v>109</v>
      </c>
      <c r="AH235" s="58"/>
      <c r="AI235" s="58" t="s">
        <v>109</v>
      </c>
      <c r="AJ235" s="181"/>
    </row>
    <row r="236" s="11" customFormat="true" ht="142" customHeight="true" spans="1:36">
      <c r="A236" s="49">
        <v>215</v>
      </c>
      <c r="B236" s="58"/>
      <c r="C236" s="58" t="s">
        <v>1975</v>
      </c>
      <c r="D236" s="58" t="s">
        <v>1976</v>
      </c>
      <c r="E236" s="139" t="s">
        <v>93</v>
      </c>
      <c r="F236" s="58" t="s">
        <v>1977</v>
      </c>
      <c r="G236" s="74" t="s">
        <v>1978</v>
      </c>
      <c r="H236" s="84" t="s">
        <v>1954</v>
      </c>
      <c r="I236" s="58" t="s">
        <v>1955</v>
      </c>
      <c r="J236" s="58" t="s">
        <v>1979</v>
      </c>
      <c r="K236" s="84" t="s">
        <v>156</v>
      </c>
      <c r="L236" s="84" t="s">
        <v>175</v>
      </c>
      <c r="M236" s="74" t="s">
        <v>1980</v>
      </c>
      <c r="N236" s="162" t="s">
        <v>1954</v>
      </c>
      <c r="O236" s="84" t="s">
        <v>1981</v>
      </c>
      <c r="P236" s="172" t="s">
        <v>1958</v>
      </c>
      <c r="Q236" s="87" t="s">
        <v>104</v>
      </c>
      <c r="R236" s="55" t="s">
        <v>105</v>
      </c>
      <c r="S236" s="58" t="s">
        <v>1959</v>
      </c>
      <c r="T236" s="58" t="s">
        <v>180</v>
      </c>
      <c r="U236" s="58">
        <v>6366358</v>
      </c>
      <c r="V236" s="66" t="s">
        <v>108</v>
      </c>
      <c r="W236" s="139">
        <v>40</v>
      </c>
      <c r="X236" s="139">
        <v>40</v>
      </c>
      <c r="Y236" s="139"/>
      <c r="Z236" s="139"/>
      <c r="AA236" s="139"/>
      <c r="AB236" s="139">
        <v>85</v>
      </c>
      <c r="AC236" s="139">
        <v>19</v>
      </c>
      <c r="AD236" s="139" t="s">
        <v>109</v>
      </c>
      <c r="AE236" s="139"/>
      <c r="AF236" s="139" t="s">
        <v>110</v>
      </c>
      <c r="AG236" s="58" t="s">
        <v>109</v>
      </c>
      <c r="AH236" s="139"/>
      <c r="AI236" s="139" t="s">
        <v>109</v>
      </c>
      <c r="AJ236" s="182"/>
    </row>
    <row r="237" s="11" customFormat="true" ht="142" customHeight="true" spans="1:36">
      <c r="A237" s="49">
        <v>216</v>
      </c>
      <c r="B237" s="58"/>
      <c r="C237" s="84" t="s">
        <v>1982</v>
      </c>
      <c r="D237" s="58" t="s">
        <v>1983</v>
      </c>
      <c r="E237" s="139" t="s">
        <v>93</v>
      </c>
      <c r="F237" s="58" t="s">
        <v>1984</v>
      </c>
      <c r="G237" s="74" t="s">
        <v>1985</v>
      </c>
      <c r="H237" s="84" t="s">
        <v>1954</v>
      </c>
      <c r="I237" s="139" t="s">
        <v>1955</v>
      </c>
      <c r="J237" s="58" t="s">
        <v>1986</v>
      </c>
      <c r="K237" s="58" t="s">
        <v>156</v>
      </c>
      <c r="L237" s="84" t="s">
        <v>175</v>
      </c>
      <c r="M237" s="74" t="s">
        <v>1987</v>
      </c>
      <c r="N237" s="58" t="s">
        <v>1954</v>
      </c>
      <c r="O237" s="84" t="s">
        <v>1988</v>
      </c>
      <c r="P237" s="172" t="s">
        <v>1958</v>
      </c>
      <c r="Q237" s="87" t="s">
        <v>104</v>
      </c>
      <c r="R237" s="55" t="s">
        <v>105</v>
      </c>
      <c r="S237" s="58" t="s">
        <v>1959</v>
      </c>
      <c r="T237" s="58" t="s">
        <v>180</v>
      </c>
      <c r="U237" s="58">
        <v>6366358</v>
      </c>
      <c r="V237" s="66" t="s">
        <v>108</v>
      </c>
      <c r="W237" s="58">
        <v>60</v>
      </c>
      <c r="X237" s="58">
        <v>60</v>
      </c>
      <c r="Y237" s="58"/>
      <c r="Z237" s="58"/>
      <c r="AA237" s="58"/>
      <c r="AB237" s="58">
        <v>71</v>
      </c>
      <c r="AC237" s="58">
        <v>31</v>
      </c>
      <c r="AD237" s="58" t="s">
        <v>109</v>
      </c>
      <c r="AE237" s="58" t="s">
        <v>109</v>
      </c>
      <c r="AF237" s="58" t="s">
        <v>109</v>
      </c>
      <c r="AG237" s="58" t="s">
        <v>109</v>
      </c>
      <c r="AH237" s="58"/>
      <c r="AI237" s="58" t="s">
        <v>109</v>
      </c>
      <c r="AJ237" s="58"/>
    </row>
    <row r="238" s="11" customFormat="true" ht="142" customHeight="true" spans="1:36">
      <c r="A238" s="49">
        <v>217</v>
      </c>
      <c r="B238" s="58"/>
      <c r="C238" s="58" t="s">
        <v>1989</v>
      </c>
      <c r="D238" s="58" t="s">
        <v>1990</v>
      </c>
      <c r="E238" s="139" t="s">
        <v>93</v>
      </c>
      <c r="F238" s="58" t="s">
        <v>1991</v>
      </c>
      <c r="G238" s="74" t="s">
        <v>1992</v>
      </c>
      <c r="H238" s="84" t="s">
        <v>1954</v>
      </c>
      <c r="I238" s="58" t="s">
        <v>1955</v>
      </c>
      <c r="J238" s="84" t="s">
        <v>1993</v>
      </c>
      <c r="K238" s="58" t="s">
        <v>156</v>
      </c>
      <c r="L238" s="84" t="s">
        <v>175</v>
      </c>
      <c r="M238" s="74" t="s">
        <v>176</v>
      </c>
      <c r="N238" s="58" t="s">
        <v>1954</v>
      </c>
      <c r="O238" s="84" t="s">
        <v>1994</v>
      </c>
      <c r="P238" s="172" t="s">
        <v>1958</v>
      </c>
      <c r="Q238" s="87" t="s">
        <v>104</v>
      </c>
      <c r="R238" s="55" t="s">
        <v>105</v>
      </c>
      <c r="S238" s="58" t="s">
        <v>1959</v>
      </c>
      <c r="T238" s="58" t="s">
        <v>180</v>
      </c>
      <c r="U238" s="58">
        <v>6366358</v>
      </c>
      <c r="V238" s="66" t="s">
        <v>108</v>
      </c>
      <c r="W238" s="58">
        <v>30</v>
      </c>
      <c r="X238" s="58">
        <v>30</v>
      </c>
      <c r="Y238" s="58"/>
      <c r="Z238" s="58"/>
      <c r="AA238" s="58"/>
      <c r="AB238" s="58">
        <v>72</v>
      </c>
      <c r="AC238" s="58">
        <v>15</v>
      </c>
      <c r="AD238" s="58" t="s">
        <v>109</v>
      </c>
      <c r="AE238" s="58" t="s">
        <v>109</v>
      </c>
      <c r="AF238" s="58" t="s">
        <v>109</v>
      </c>
      <c r="AG238" s="58" t="s">
        <v>109</v>
      </c>
      <c r="AH238" s="58"/>
      <c r="AI238" s="58" t="s">
        <v>109</v>
      </c>
      <c r="AJ238" s="58"/>
    </row>
    <row r="239" s="11" customFormat="true" ht="142" customHeight="true" spans="1:36">
      <c r="A239" s="49">
        <v>218</v>
      </c>
      <c r="B239" s="58"/>
      <c r="C239" s="84" t="s">
        <v>1995</v>
      </c>
      <c r="D239" s="58" t="s">
        <v>1996</v>
      </c>
      <c r="E239" s="58" t="s">
        <v>93</v>
      </c>
      <c r="F239" s="58" t="s">
        <v>1663</v>
      </c>
      <c r="G239" s="74" t="s">
        <v>1997</v>
      </c>
      <c r="H239" s="84" t="s">
        <v>1954</v>
      </c>
      <c r="I239" s="58" t="s">
        <v>1955</v>
      </c>
      <c r="J239" s="84" t="s">
        <v>1998</v>
      </c>
      <c r="K239" s="84" t="s">
        <v>156</v>
      </c>
      <c r="L239" s="84" t="s">
        <v>175</v>
      </c>
      <c r="M239" s="74" t="s">
        <v>1999</v>
      </c>
      <c r="N239" s="84" t="s">
        <v>1954</v>
      </c>
      <c r="O239" s="84" t="s">
        <v>2000</v>
      </c>
      <c r="P239" s="172" t="s">
        <v>1958</v>
      </c>
      <c r="Q239" s="87" t="s">
        <v>104</v>
      </c>
      <c r="R239" s="55" t="s">
        <v>105</v>
      </c>
      <c r="S239" s="58" t="s">
        <v>1959</v>
      </c>
      <c r="T239" s="139" t="s">
        <v>180</v>
      </c>
      <c r="U239" s="58">
        <v>6366358</v>
      </c>
      <c r="V239" s="66" t="s">
        <v>108</v>
      </c>
      <c r="W239" s="139">
        <v>45</v>
      </c>
      <c r="X239" s="139">
        <v>45</v>
      </c>
      <c r="Y239" s="139"/>
      <c r="Z239" s="139"/>
      <c r="AA239" s="139"/>
      <c r="AB239" s="139">
        <v>160</v>
      </c>
      <c r="AC239" s="139">
        <v>34</v>
      </c>
      <c r="AD239" s="139" t="s">
        <v>109</v>
      </c>
      <c r="AE239" s="139" t="s">
        <v>109</v>
      </c>
      <c r="AF239" s="139" t="s">
        <v>109</v>
      </c>
      <c r="AG239" s="58" t="s">
        <v>109</v>
      </c>
      <c r="AH239" s="139"/>
      <c r="AI239" s="139" t="s">
        <v>109</v>
      </c>
      <c r="AJ239" s="139"/>
    </row>
    <row r="240" s="11" customFormat="true" ht="108" customHeight="true" spans="1:36">
      <c r="A240" s="49">
        <v>219</v>
      </c>
      <c r="B240" s="58"/>
      <c r="C240" s="74" t="s">
        <v>2001</v>
      </c>
      <c r="D240" s="58" t="s">
        <v>2002</v>
      </c>
      <c r="E240" s="58" t="s">
        <v>93</v>
      </c>
      <c r="F240" s="58" t="s">
        <v>2003</v>
      </c>
      <c r="G240" s="74" t="s">
        <v>2004</v>
      </c>
      <c r="H240" s="74" t="s">
        <v>1954</v>
      </c>
      <c r="I240" s="58" t="s">
        <v>2005</v>
      </c>
      <c r="J240" s="74" t="s">
        <v>2006</v>
      </c>
      <c r="K240" s="84" t="s">
        <v>156</v>
      </c>
      <c r="L240" s="84" t="s">
        <v>175</v>
      </c>
      <c r="M240" s="74" t="s">
        <v>2007</v>
      </c>
      <c r="N240" s="58" t="s">
        <v>1954</v>
      </c>
      <c r="O240" s="84" t="s">
        <v>2008</v>
      </c>
      <c r="P240" s="172" t="s">
        <v>1958</v>
      </c>
      <c r="Q240" s="87" t="s">
        <v>104</v>
      </c>
      <c r="R240" s="55" t="s">
        <v>105</v>
      </c>
      <c r="S240" s="58" t="s">
        <v>2003</v>
      </c>
      <c r="T240" s="58" t="s">
        <v>180</v>
      </c>
      <c r="U240" s="58">
        <v>6366358</v>
      </c>
      <c r="V240" s="66" t="s">
        <v>108</v>
      </c>
      <c r="W240" s="58">
        <v>56</v>
      </c>
      <c r="X240" s="58">
        <v>56</v>
      </c>
      <c r="Y240" s="58"/>
      <c r="Z240" s="58"/>
      <c r="AA240" s="58"/>
      <c r="AB240" s="58">
        <v>150</v>
      </c>
      <c r="AC240" s="58">
        <v>19</v>
      </c>
      <c r="AD240" s="58" t="s">
        <v>109</v>
      </c>
      <c r="AE240" s="58" t="s">
        <v>109</v>
      </c>
      <c r="AF240" s="58" t="s">
        <v>109</v>
      </c>
      <c r="AG240" s="58" t="s">
        <v>109</v>
      </c>
      <c r="AH240" s="58"/>
      <c r="AI240" s="58" t="s">
        <v>109</v>
      </c>
      <c r="AJ240" s="58"/>
    </row>
    <row r="241" s="11" customFormat="true" ht="108" customHeight="true" spans="1:36">
      <c r="A241" s="49">
        <v>220</v>
      </c>
      <c r="B241" s="161"/>
      <c r="C241" s="161" t="s">
        <v>2009</v>
      </c>
      <c r="D241" s="58" t="s">
        <v>2010</v>
      </c>
      <c r="E241" s="139" t="s">
        <v>499</v>
      </c>
      <c r="F241" s="58" t="s">
        <v>2011</v>
      </c>
      <c r="G241" s="74" t="s">
        <v>2012</v>
      </c>
      <c r="H241" s="84" t="s">
        <v>1954</v>
      </c>
      <c r="I241" s="58" t="s">
        <v>2013</v>
      </c>
      <c r="J241" s="84" t="s">
        <v>2014</v>
      </c>
      <c r="K241" s="84" t="s">
        <v>156</v>
      </c>
      <c r="L241" s="84" t="s">
        <v>175</v>
      </c>
      <c r="M241" s="74" t="s">
        <v>2015</v>
      </c>
      <c r="N241" s="58" t="s">
        <v>1954</v>
      </c>
      <c r="O241" s="84" t="s">
        <v>2016</v>
      </c>
      <c r="P241" s="172" t="s">
        <v>1958</v>
      </c>
      <c r="Q241" s="87" t="s">
        <v>104</v>
      </c>
      <c r="R241" s="55" t="s">
        <v>105</v>
      </c>
      <c r="S241" s="58" t="s">
        <v>1959</v>
      </c>
      <c r="T241" s="58" t="s">
        <v>180</v>
      </c>
      <c r="U241" s="58">
        <v>6366358</v>
      </c>
      <c r="V241" s="66" t="s">
        <v>108</v>
      </c>
      <c r="W241" s="58">
        <v>50</v>
      </c>
      <c r="X241" s="58">
        <v>50</v>
      </c>
      <c r="Y241" s="139"/>
      <c r="Z241" s="139"/>
      <c r="AA241" s="139"/>
      <c r="AB241" s="58">
        <v>50</v>
      </c>
      <c r="AC241" s="58">
        <v>25</v>
      </c>
      <c r="AD241" s="58" t="s">
        <v>109</v>
      </c>
      <c r="AE241" s="58" t="s">
        <v>109</v>
      </c>
      <c r="AF241" s="58" t="s">
        <v>109</v>
      </c>
      <c r="AG241" s="58" t="s">
        <v>109</v>
      </c>
      <c r="AH241" s="139"/>
      <c r="AI241" s="139" t="s">
        <v>109</v>
      </c>
      <c r="AJ241" s="183"/>
    </row>
    <row r="242" s="11" customFormat="true" ht="108" customHeight="true" spans="1:36">
      <c r="A242" s="49">
        <v>221</v>
      </c>
      <c r="B242" s="58"/>
      <c r="C242" s="58" t="s">
        <v>2017</v>
      </c>
      <c r="D242" s="58" t="s">
        <v>2018</v>
      </c>
      <c r="E242" s="139" t="s">
        <v>499</v>
      </c>
      <c r="F242" s="58" t="s">
        <v>926</v>
      </c>
      <c r="G242" s="74" t="s">
        <v>2019</v>
      </c>
      <c r="H242" s="84" t="s">
        <v>1954</v>
      </c>
      <c r="I242" s="58" t="s">
        <v>2013</v>
      </c>
      <c r="J242" s="58" t="s">
        <v>2020</v>
      </c>
      <c r="K242" s="84" t="s">
        <v>156</v>
      </c>
      <c r="L242" s="84" t="s">
        <v>175</v>
      </c>
      <c r="M242" s="74" t="s">
        <v>1980</v>
      </c>
      <c r="N242" s="162" t="s">
        <v>1954</v>
      </c>
      <c r="O242" s="84" t="s">
        <v>2021</v>
      </c>
      <c r="P242" s="172" t="s">
        <v>1958</v>
      </c>
      <c r="Q242" s="87" t="s">
        <v>104</v>
      </c>
      <c r="R242" s="55" t="s">
        <v>105</v>
      </c>
      <c r="S242" s="58" t="s">
        <v>1959</v>
      </c>
      <c r="T242" s="58" t="s">
        <v>180</v>
      </c>
      <c r="U242" s="58">
        <v>6366358</v>
      </c>
      <c r="V242" s="66" t="s">
        <v>108</v>
      </c>
      <c r="W242" s="139">
        <v>40</v>
      </c>
      <c r="X242" s="139">
        <v>40</v>
      </c>
      <c r="Y242" s="139"/>
      <c r="Z242" s="139"/>
      <c r="AA242" s="139"/>
      <c r="AB242" s="139">
        <v>36</v>
      </c>
      <c r="AC242" s="139">
        <v>3</v>
      </c>
      <c r="AD242" s="139" t="s">
        <v>109</v>
      </c>
      <c r="AE242" s="139" t="s">
        <v>109</v>
      </c>
      <c r="AF242" s="139" t="s">
        <v>109</v>
      </c>
      <c r="AG242" s="58" t="s">
        <v>109</v>
      </c>
      <c r="AH242" s="139"/>
      <c r="AI242" s="139" t="s">
        <v>109</v>
      </c>
      <c r="AJ242" s="139"/>
    </row>
    <row r="243" s="11" customFormat="true" ht="108" customHeight="true" spans="1:36">
      <c r="A243" s="49">
        <v>222</v>
      </c>
      <c r="B243" s="58"/>
      <c r="C243" s="84" t="s">
        <v>2022</v>
      </c>
      <c r="D243" s="162" t="s">
        <v>2023</v>
      </c>
      <c r="E243" s="58" t="s">
        <v>93</v>
      </c>
      <c r="F243" s="58" t="s">
        <v>926</v>
      </c>
      <c r="G243" s="168" t="s">
        <v>2024</v>
      </c>
      <c r="H243" s="84" t="s">
        <v>1954</v>
      </c>
      <c r="I243" s="58" t="s">
        <v>2025</v>
      </c>
      <c r="J243" s="170" t="s">
        <v>2023</v>
      </c>
      <c r="K243" s="84" t="s">
        <v>156</v>
      </c>
      <c r="L243" s="84" t="s">
        <v>175</v>
      </c>
      <c r="M243" s="74" t="s">
        <v>2026</v>
      </c>
      <c r="N243" s="84" t="s">
        <v>1954</v>
      </c>
      <c r="O243" s="84" t="s">
        <v>2027</v>
      </c>
      <c r="P243" s="172" t="s">
        <v>1958</v>
      </c>
      <c r="Q243" s="87" t="s">
        <v>104</v>
      </c>
      <c r="R243" s="55" t="s">
        <v>105</v>
      </c>
      <c r="S243" s="58" t="s">
        <v>1959</v>
      </c>
      <c r="T243" s="58" t="s">
        <v>180</v>
      </c>
      <c r="U243" s="58">
        <v>6366358</v>
      </c>
      <c r="V243" s="66" t="s">
        <v>108</v>
      </c>
      <c r="W243" s="139">
        <v>100</v>
      </c>
      <c r="X243" s="139">
        <v>100</v>
      </c>
      <c r="Y243" s="139"/>
      <c r="Z243" s="139"/>
      <c r="AA243" s="139"/>
      <c r="AB243" s="139">
        <v>280</v>
      </c>
      <c r="AC243" s="139">
        <v>38</v>
      </c>
      <c r="AD243" s="58" t="s">
        <v>109</v>
      </c>
      <c r="AE243" s="58" t="s">
        <v>109</v>
      </c>
      <c r="AF243" s="58" t="s">
        <v>109</v>
      </c>
      <c r="AG243" s="58" t="s">
        <v>109</v>
      </c>
      <c r="AH243" s="139"/>
      <c r="AI243" s="139" t="s">
        <v>109</v>
      </c>
      <c r="AJ243" s="58"/>
    </row>
    <row r="244" s="18" customFormat="true" ht="108" customHeight="true" spans="1:36">
      <c r="A244" s="49">
        <v>223</v>
      </c>
      <c r="B244" s="61"/>
      <c r="C244" s="55" t="s">
        <v>2028</v>
      </c>
      <c r="D244" s="55" t="s">
        <v>2029</v>
      </c>
      <c r="E244" s="55" t="s">
        <v>2030</v>
      </c>
      <c r="F244" s="55" t="s">
        <v>201</v>
      </c>
      <c r="G244" s="54" t="s">
        <v>2031</v>
      </c>
      <c r="H244" s="55" t="s">
        <v>954</v>
      </c>
      <c r="I244" s="55" t="s">
        <v>2032</v>
      </c>
      <c r="J244" s="55" t="s">
        <v>2029</v>
      </c>
      <c r="K244" s="55" t="s">
        <v>99</v>
      </c>
      <c r="L244" s="55" t="s">
        <v>330</v>
      </c>
      <c r="M244" s="55" t="s">
        <v>955</v>
      </c>
      <c r="N244" s="71"/>
      <c r="O244" s="55" t="s">
        <v>2033</v>
      </c>
      <c r="P244" s="55" t="s">
        <v>958</v>
      </c>
      <c r="Q244" s="60" t="s">
        <v>104</v>
      </c>
      <c r="R244" s="55" t="s">
        <v>105</v>
      </c>
      <c r="S244" s="57" t="s">
        <v>208</v>
      </c>
      <c r="T244" s="57" t="s">
        <v>209</v>
      </c>
      <c r="U244" s="57">
        <v>6329007</v>
      </c>
      <c r="V244" s="61" t="s">
        <v>108</v>
      </c>
      <c r="W244" s="55">
        <v>25</v>
      </c>
      <c r="X244" s="55"/>
      <c r="Y244" s="55"/>
      <c r="Z244" s="55">
        <v>25</v>
      </c>
      <c r="AA244" s="55"/>
      <c r="AB244" s="55">
        <v>120</v>
      </c>
      <c r="AC244" s="55">
        <v>340</v>
      </c>
      <c r="AD244" s="55" t="s">
        <v>109</v>
      </c>
      <c r="AE244" s="55" t="s">
        <v>109</v>
      </c>
      <c r="AF244" s="55" t="s">
        <v>110</v>
      </c>
      <c r="AG244" s="55" t="s">
        <v>109</v>
      </c>
      <c r="AH244" s="55"/>
      <c r="AI244" s="55" t="s">
        <v>109</v>
      </c>
      <c r="AJ244" s="71"/>
    </row>
    <row r="245" s="20" customFormat="true" ht="117" customHeight="true" spans="1:36">
      <c r="A245" s="49">
        <v>224</v>
      </c>
      <c r="B245" s="55"/>
      <c r="C245" s="70" t="s">
        <v>2034</v>
      </c>
      <c r="D245" s="55" t="s">
        <v>2035</v>
      </c>
      <c r="E245" s="70" t="s">
        <v>499</v>
      </c>
      <c r="F245" s="70" t="s">
        <v>2036</v>
      </c>
      <c r="G245" s="55" t="s">
        <v>2037</v>
      </c>
      <c r="H245" s="70" t="s">
        <v>2038</v>
      </c>
      <c r="I245" s="55" t="s">
        <v>2039</v>
      </c>
      <c r="J245" s="55" t="s">
        <v>2039</v>
      </c>
      <c r="K245" s="70" t="s">
        <v>1754</v>
      </c>
      <c r="L245" s="70" t="s">
        <v>2040</v>
      </c>
      <c r="M245" s="55" t="s">
        <v>2041</v>
      </c>
      <c r="N245" s="70" t="s">
        <v>2042</v>
      </c>
      <c r="O245" s="70" t="s">
        <v>2043</v>
      </c>
      <c r="P245" s="70" t="s">
        <v>103</v>
      </c>
      <c r="Q245" s="70" t="s">
        <v>104</v>
      </c>
      <c r="R245" s="55" t="s">
        <v>105</v>
      </c>
      <c r="S245" s="70" t="s">
        <v>2044</v>
      </c>
      <c r="T245" s="134" t="s">
        <v>275</v>
      </c>
      <c r="U245" s="95">
        <v>6371056</v>
      </c>
      <c r="V245" s="66" t="s">
        <v>108</v>
      </c>
      <c r="W245" s="70">
        <v>106</v>
      </c>
      <c r="X245" s="70">
        <v>106</v>
      </c>
      <c r="Y245" s="70"/>
      <c r="Z245" s="70"/>
      <c r="AA245" s="70"/>
      <c r="AB245" s="70" t="s">
        <v>2045</v>
      </c>
      <c r="AC245" s="70" t="s">
        <v>2046</v>
      </c>
      <c r="AD245" s="70" t="s">
        <v>109</v>
      </c>
      <c r="AE245" s="70" t="s">
        <v>110</v>
      </c>
      <c r="AF245" s="70" t="s">
        <v>109</v>
      </c>
      <c r="AG245" s="70" t="s">
        <v>110</v>
      </c>
      <c r="AH245" s="55" t="s">
        <v>149</v>
      </c>
      <c r="AI245" s="70" t="s">
        <v>110</v>
      </c>
      <c r="AJ245" s="55" t="s">
        <v>264</v>
      </c>
    </row>
    <row r="246" s="20" customFormat="true" ht="92" customHeight="true" spans="1:36">
      <c r="A246" s="49">
        <v>225</v>
      </c>
      <c r="B246" s="55"/>
      <c r="C246" s="55" t="s">
        <v>2047</v>
      </c>
      <c r="D246" s="55" t="s">
        <v>2048</v>
      </c>
      <c r="E246" s="55" t="s">
        <v>93</v>
      </c>
      <c r="F246" s="55" t="s">
        <v>1314</v>
      </c>
      <c r="G246" s="55" t="s">
        <v>2049</v>
      </c>
      <c r="H246" s="55" t="s">
        <v>2050</v>
      </c>
      <c r="I246" s="55" t="s">
        <v>2051</v>
      </c>
      <c r="J246" s="55" t="s">
        <v>2051</v>
      </c>
      <c r="K246" s="55" t="s">
        <v>99</v>
      </c>
      <c r="L246" s="55" t="s">
        <v>330</v>
      </c>
      <c r="M246" s="55" t="s">
        <v>1359</v>
      </c>
      <c r="N246" s="55" t="s">
        <v>2052</v>
      </c>
      <c r="O246" s="55" t="s">
        <v>2052</v>
      </c>
      <c r="P246" s="55" t="s">
        <v>958</v>
      </c>
      <c r="Q246" s="55" t="s">
        <v>104</v>
      </c>
      <c r="R246" s="55" t="s">
        <v>105</v>
      </c>
      <c r="S246" s="55" t="s">
        <v>1314</v>
      </c>
      <c r="T246" s="134" t="s">
        <v>275</v>
      </c>
      <c r="U246" s="95">
        <v>6371056</v>
      </c>
      <c r="V246" s="66" t="s">
        <v>108</v>
      </c>
      <c r="W246" s="55">
        <v>40</v>
      </c>
      <c r="X246" s="55">
        <v>40</v>
      </c>
      <c r="Y246" s="55"/>
      <c r="Z246" s="55"/>
      <c r="AA246" s="55"/>
      <c r="AB246" s="55">
        <v>6151</v>
      </c>
      <c r="AC246" s="55">
        <v>1063</v>
      </c>
      <c r="AD246" s="55" t="s">
        <v>109</v>
      </c>
      <c r="AE246" s="55" t="s">
        <v>109</v>
      </c>
      <c r="AF246" s="55" t="s">
        <v>109</v>
      </c>
      <c r="AG246" s="55" t="s">
        <v>109</v>
      </c>
      <c r="AH246" s="55"/>
      <c r="AI246" s="55" t="s">
        <v>109</v>
      </c>
      <c r="AJ246" s="55"/>
    </row>
    <row r="247" s="20" customFormat="true" ht="273" customHeight="true" spans="1:36">
      <c r="A247" s="49">
        <v>226</v>
      </c>
      <c r="B247" s="55"/>
      <c r="C247" s="66" t="s">
        <v>2053</v>
      </c>
      <c r="D247" s="55" t="s">
        <v>2054</v>
      </c>
      <c r="E247" s="55" t="s">
        <v>2055</v>
      </c>
      <c r="F247" s="55" t="s">
        <v>2056</v>
      </c>
      <c r="G247" s="55" t="s">
        <v>2057</v>
      </c>
      <c r="H247" s="55" t="s">
        <v>954</v>
      </c>
      <c r="I247" s="55" t="s">
        <v>2057</v>
      </c>
      <c r="J247" s="55" t="s">
        <v>2057</v>
      </c>
      <c r="K247" s="55" t="s">
        <v>99</v>
      </c>
      <c r="L247" s="55" t="s">
        <v>563</v>
      </c>
      <c r="M247" s="55" t="s">
        <v>2058</v>
      </c>
      <c r="N247" s="55" t="s">
        <v>2059</v>
      </c>
      <c r="O247" s="55" t="s">
        <v>2060</v>
      </c>
      <c r="P247" s="55" t="s">
        <v>958</v>
      </c>
      <c r="Q247" s="60" t="s">
        <v>104</v>
      </c>
      <c r="R247" s="55" t="s">
        <v>105</v>
      </c>
      <c r="S247" s="55" t="s">
        <v>274</v>
      </c>
      <c r="T247" s="134" t="s">
        <v>275</v>
      </c>
      <c r="U247" s="95">
        <v>6371056</v>
      </c>
      <c r="V247" s="66" t="s">
        <v>108</v>
      </c>
      <c r="W247" s="55">
        <v>191</v>
      </c>
      <c r="X247" s="55">
        <v>191</v>
      </c>
      <c r="Y247" s="55"/>
      <c r="Z247" s="55"/>
      <c r="AA247" s="55"/>
      <c r="AB247" s="55">
        <v>620</v>
      </c>
      <c r="AC247" s="55">
        <v>620</v>
      </c>
      <c r="AD247" s="55" t="s">
        <v>109</v>
      </c>
      <c r="AE247" s="55" t="s">
        <v>109</v>
      </c>
      <c r="AF247" s="55" t="s">
        <v>110</v>
      </c>
      <c r="AG247" s="55" t="s">
        <v>109</v>
      </c>
      <c r="AH247" s="55"/>
      <c r="AI247" s="55" t="s">
        <v>109</v>
      </c>
      <c r="AJ247" s="55"/>
    </row>
    <row r="248" s="20" customFormat="true" ht="108" spans="1:36">
      <c r="A248" s="49">
        <v>227</v>
      </c>
      <c r="B248" s="55"/>
      <c r="C248" s="55" t="s">
        <v>2061</v>
      </c>
      <c r="D248" s="55" t="s">
        <v>2062</v>
      </c>
      <c r="E248" s="49" t="s">
        <v>93</v>
      </c>
      <c r="F248" s="55" t="s">
        <v>278</v>
      </c>
      <c r="G248" s="55" t="s">
        <v>2063</v>
      </c>
      <c r="H248" s="55" t="s">
        <v>2064</v>
      </c>
      <c r="I248" s="55" t="s">
        <v>2062</v>
      </c>
      <c r="J248" s="55" t="s">
        <v>2062</v>
      </c>
      <c r="K248" s="55" t="s">
        <v>156</v>
      </c>
      <c r="L248" s="55" t="s">
        <v>119</v>
      </c>
      <c r="M248" s="55" t="s">
        <v>2065</v>
      </c>
      <c r="N248" s="55" t="s">
        <v>2066</v>
      </c>
      <c r="O248" s="55" t="s">
        <v>454</v>
      </c>
      <c r="P248" s="49" t="s">
        <v>103</v>
      </c>
      <c r="Q248" s="55" t="s">
        <v>104</v>
      </c>
      <c r="R248" s="55" t="s">
        <v>105</v>
      </c>
      <c r="S248" s="55" t="s">
        <v>278</v>
      </c>
      <c r="T248" s="134" t="s">
        <v>275</v>
      </c>
      <c r="U248" s="95">
        <v>6371056</v>
      </c>
      <c r="V248" s="66" t="s">
        <v>108</v>
      </c>
      <c r="W248" s="49">
        <v>56</v>
      </c>
      <c r="X248" s="49">
        <v>56</v>
      </c>
      <c r="Y248" s="49"/>
      <c r="Z248" s="49"/>
      <c r="AA248" s="49"/>
      <c r="AB248" s="49">
        <v>223</v>
      </c>
      <c r="AC248" s="49">
        <v>52</v>
      </c>
      <c r="AD248" s="49" t="s">
        <v>109</v>
      </c>
      <c r="AE248" s="49" t="s">
        <v>109</v>
      </c>
      <c r="AF248" s="49" t="s">
        <v>109</v>
      </c>
      <c r="AG248" s="49" t="s">
        <v>110</v>
      </c>
      <c r="AH248" s="55" t="s">
        <v>149</v>
      </c>
      <c r="AI248" s="49" t="s">
        <v>110</v>
      </c>
      <c r="AJ248" s="55" t="s">
        <v>264</v>
      </c>
    </row>
    <row r="249" s="20" customFormat="true" ht="124" customHeight="true" spans="1:36">
      <c r="A249" s="49">
        <v>228</v>
      </c>
      <c r="B249" s="55"/>
      <c r="C249" s="55" t="s">
        <v>2067</v>
      </c>
      <c r="D249" s="55" t="s">
        <v>2068</v>
      </c>
      <c r="E249" s="55" t="s">
        <v>2069</v>
      </c>
      <c r="F249" s="55" t="s">
        <v>2070</v>
      </c>
      <c r="G249" s="55" t="s">
        <v>2071</v>
      </c>
      <c r="H249" s="55" t="s">
        <v>954</v>
      </c>
      <c r="I249" s="55" t="s">
        <v>2072</v>
      </c>
      <c r="J249" s="55" t="s">
        <v>2072</v>
      </c>
      <c r="K249" s="55" t="s">
        <v>99</v>
      </c>
      <c r="L249" s="55" t="s">
        <v>330</v>
      </c>
      <c r="M249" s="55" t="s">
        <v>2073</v>
      </c>
      <c r="N249" s="55" t="s">
        <v>2074</v>
      </c>
      <c r="O249" s="55" t="s">
        <v>2075</v>
      </c>
      <c r="P249" s="55" t="s">
        <v>958</v>
      </c>
      <c r="Q249" s="49" t="s">
        <v>104</v>
      </c>
      <c r="R249" s="55" t="s">
        <v>105</v>
      </c>
      <c r="S249" s="55" t="s">
        <v>2070</v>
      </c>
      <c r="T249" s="134" t="s">
        <v>275</v>
      </c>
      <c r="U249" s="95">
        <v>6371056</v>
      </c>
      <c r="V249" s="66" t="s">
        <v>108</v>
      </c>
      <c r="W249" s="49">
        <v>33</v>
      </c>
      <c r="X249" s="49">
        <v>33</v>
      </c>
      <c r="Y249" s="49">
        <v>0</v>
      </c>
      <c r="Z249" s="49">
        <v>0</v>
      </c>
      <c r="AA249" s="157">
        <v>0</v>
      </c>
      <c r="AB249" s="55">
        <v>385</v>
      </c>
      <c r="AC249" s="49">
        <v>79</v>
      </c>
      <c r="AD249" s="55" t="s">
        <v>109</v>
      </c>
      <c r="AE249" s="55" t="s">
        <v>109</v>
      </c>
      <c r="AF249" s="55" t="s">
        <v>109</v>
      </c>
      <c r="AG249" s="55" t="s">
        <v>109</v>
      </c>
      <c r="AH249" s="49"/>
      <c r="AI249" s="55" t="s">
        <v>109</v>
      </c>
      <c r="AJ249" s="49"/>
    </row>
    <row r="250" s="20" customFormat="true" ht="94.5" spans="1:36">
      <c r="A250" s="49">
        <v>229</v>
      </c>
      <c r="B250" s="55"/>
      <c r="C250" s="55" t="s">
        <v>2076</v>
      </c>
      <c r="D250" s="55" t="s">
        <v>2077</v>
      </c>
      <c r="E250" s="49" t="s">
        <v>499</v>
      </c>
      <c r="F250" s="55" t="s">
        <v>790</v>
      </c>
      <c r="G250" s="55" t="s">
        <v>2078</v>
      </c>
      <c r="H250" s="55" t="s">
        <v>2079</v>
      </c>
      <c r="I250" s="55" t="s">
        <v>2080</v>
      </c>
      <c r="J250" s="55" t="s">
        <v>2081</v>
      </c>
      <c r="K250" s="55" t="s">
        <v>99</v>
      </c>
      <c r="L250" s="55" t="s">
        <v>330</v>
      </c>
      <c r="M250" s="55" t="s">
        <v>2082</v>
      </c>
      <c r="N250" s="55" t="s">
        <v>2083</v>
      </c>
      <c r="O250" s="55" t="s">
        <v>2084</v>
      </c>
      <c r="P250" s="55" t="s">
        <v>958</v>
      </c>
      <c r="Q250" s="55" t="s">
        <v>104</v>
      </c>
      <c r="R250" s="55" t="s">
        <v>105</v>
      </c>
      <c r="S250" s="55" t="s">
        <v>274</v>
      </c>
      <c r="T250" s="134" t="s">
        <v>275</v>
      </c>
      <c r="U250" s="95">
        <v>6371056</v>
      </c>
      <c r="V250" s="66" t="s">
        <v>108</v>
      </c>
      <c r="W250" s="49">
        <v>26</v>
      </c>
      <c r="X250" s="49">
        <v>0</v>
      </c>
      <c r="Y250" s="49">
        <v>0</v>
      </c>
      <c r="Z250" s="49">
        <v>26</v>
      </c>
      <c r="AA250" s="49">
        <v>0</v>
      </c>
      <c r="AB250" s="49">
        <v>156</v>
      </c>
      <c r="AC250" s="49">
        <v>65</v>
      </c>
      <c r="AD250" s="55" t="s">
        <v>109</v>
      </c>
      <c r="AE250" s="55" t="s">
        <v>109</v>
      </c>
      <c r="AF250" s="55" t="s">
        <v>109</v>
      </c>
      <c r="AG250" s="55" t="s">
        <v>109</v>
      </c>
      <c r="AH250" s="49"/>
      <c r="AI250" s="55" t="s">
        <v>109</v>
      </c>
      <c r="AJ250" s="49"/>
    </row>
    <row r="251" s="20" customFormat="true" ht="99" customHeight="true" spans="1:36">
      <c r="A251" s="49">
        <v>230</v>
      </c>
      <c r="B251" s="55"/>
      <c r="C251" s="55" t="s">
        <v>2085</v>
      </c>
      <c r="D251" s="55" t="s">
        <v>2086</v>
      </c>
      <c r="E251" s="49" t="s">
        <v>499</v>
      </c>
      <c r="F251" s="55" t="s">
        <v>973</v>
      </c>
      <c r="G251" s="55" t="s">
        <v>2087</v>
      </c>
      <c r="H251" s="55" t="s">
        <v>2088</v>
      </c>
      <c r="I251" s="55" t="s">
        <v>2086</v>
      </c>
      <c r="J251" s="55" t="s">
        <v>2086</v>
      </c>
      <c r="K251" s="55" t="s">
        <v>156</v>
      </c>
      <c r="L251" s="55" t="s">
        <v>2089</v>
      </c>
      <c r="M251" s="55" t="s">
        <v>2090</v>
      </c>
      <c r="N251" s="55" t="s">
        <v>2091</v>
      </c>
      <c r="O251" s="55" t="s">
        <v>2092</v>
      </c>
      <c r="P251" s="55" t="s">
        <v>2093</v>
      </c>
      <c r="Q251" s="49" t="s">
        <v>104</v>
      </c>
      <c r="R251" s="55" t="s">
        <v>105</v>
      </c>
      <c r="S251" s="55" t="s">
        <v>973</v>
      </c>
      <c r="T251" s="134" t="s">
        <v>275</v>
      </c>
      <c r="U251" s="95">
        <v>6371056</v>
      </c>
      <c r="V251" s="66" t="s">
        <v>108</v>
      </c>
      <c r="W251" s="49">
        <v>78</v>
      </c>
      <c r="X251" s="49"/>
      <c r="Y251" s="49">
        <v>78</v>
      </c>
      <c r="Z251" s="49"/>
      <c r="AA251" s="49"/>
      <c r="AB251" s="49">
        <v>529</v>
      </c>
      <c r="AC251" s="49">
        <v>106</v>
      </c>
      <c r="AD251" s="55" t="s">
        <v>109</v>
      </c>
      <c r="AE251" s="55" t="s">
        <v>109</v>
      </c>
      <c r="AF251" s="55" t="s">
        <v>109</v>
      </c>
      <c r="AG251" s="55" t="s">
        <v>109</v>
      </c>
      <c r="AH251" s="49"/>
      <c r="AI251" s="49" t="s">
        <v>109</v>
      </c>
      <c r="AJ251" s="49"/>
    </row>
    <row r="252" s="20" customFormat="true" ht="102" customHeight="true" spans="1:36">
      <c r="A252" s="49">
        <v>231</v>
      </c>
      <c r="B252" s="55"/>
      <c r="C252" s="55" t="s">
        <v>2094</v>
      </c>
      <c r="D252" s="70" t="s">
        <v>2095</v>
      </c>
      <c r="E252" s="70" t="s">
        <v>499</v>
      </c>
      <c r="F252" s="55" t="s">
        <v>2096</v>
      </c>
      <c r="G252" s="166" t="s">
        <v>2097</v>
      </c>
      <c r="H252" s="55" t="s">
        <v>954</v>
      </c>
      <c r="I252" s="70" t="s">
        <v>2095</v>
      </c>
      <c r="J252" s="70" t="s">
        <v>2095</v>
      </c>
      <c r="K252" s="55" t="s">
        <v>99</v>
      </c>
      <c r="L252" s="55" t="s">
        <v>330</v>
      </c>
      <c r="M252" s="55" t="s">
        <v>2098</v>
      </c>
      <c r="N252" s="55" t="s">
        <v>2099</v>
      </c>
      <c r="O252" s="55" t="s">
        <v>2100</v>
      </c>
      <c r="P252" s="55" t="s">
        <v>958</v>
      </c>
      <c r="Q252" s="55" t="s">
        <v>104</v>
      </c>
      <c r="R252" s="55" t="s">
        <v>105</v>
      </c>
      <c r="S252" s="49" t="s">
        <v>274</v>
      </c>
      <c r="T252" s="134" t="s">
        <v>275</v>
      </c>
      <c r="U252" s="95">
        <v>6371056</v>
      </c>
      <c r="V252" s="66" t="s">
        <v>108</v>
      </c>
      <c r="W252" s="70">
        <v>87</v>
      </c>
      <c r="X252" s="70">
        <v>87</v>
      </c>
      <c r="Y252" s="49">
        <v>0</v>
      </c>
      <c r="Z252" s="49">
        <v>0</v>
      </c>
      <c r="AA252" s="49">
        <v>0</v>
      </c>
      <c r="AB252" s="49">
        <v>463</v>
      </c>
      <c r="AC252" s="49">
        <v>73</v>
      </c>
      <c r="AD252" s="49" t="s">
        <v>109</v>
      </c>
      <c r="AE252" s="49" t="s">
        <v>109</v>
      </c>
      <c r="AF252" s="49" t="s">
        <v>109</v>
      </c>
      <c r="AG252" s="49" t="s">
        <v>109</v>
      </c>
      <c r="AH252" s="49"/>
      <c r="AI252" s="49" t="s">
        <v>109</v>
      </c>
      <c r="AJ252" s="49"/>
    </row>
    <row r="253" s="22" customFormat="true" ht="105" customHeight="true" spans="1:36">
      <c r="A253" s="49">
        <v>232</v>
      </c>
      <c r="B253" s="55"/>
      <c r="C253" s="55" t="s">
        <v>2101</v>
      </c>
      <c r="D253" s="55" t="s">
        <v>2102</v>
      </c>
      <c r="E253" s="55" t="s">
        <v>93</v>
      </c>
      <c r="F253" s="55" t="s">
        <v>862</v>
      </c>
      <c r="G253" s="55" t="s">
        <v>2103</v>
      </c>
      <c r="H253" s="55" t="s">
        <v>2104</v>
      </c>
      <c r="I253" s="55" t="s">
        <v>2104</v>
      </c>
      <c r="J253" s="55" t="s">
        <v>2105</v>
      </c>
      <c r="K253" s="55" t="s">
        <v>156</v>
      </c>
      <c r="L253" s="55" t="s">
        <v>119</v>
      </c>
      <c r="M253" s="55" t="s">
        <v>2106</v>
      </c>
      <c r="N253" s="55" t="s">
        <v>2107</v>
      </c>
      <c r="O253" s="55" t="s">
        <v>2108</v>
      </c>
      <c r="P253" s="55" t="s">
        <v>103</v>
      </c>
      <c r="Q253" s="55" t="s">
        <v>104</v>
      </c>
      <c r="R253" s="55" t="s">
        <v>105</v>
      </c>
      <c r="S253" s="55" t="s">
        <v>862</v>
      </c>
      <c r="T253" s="55" t="s">
        <v>321</v>
      </c>
      <c r="U253" s="55">
        <v>6411301</v>
      </c>
      <c r="V253" s="66" t="s">
        <v>108</v>
      </c>
      <c r="W253" s="55">
        <v>15</v>
      </c>
      <c r="X253" s="55">
        <v>15</v>
      </c>
      <c r="Y253" s="55"/>
      <c r="Z253" s="55"/>
      <c r="AA253" s="55"/>
      <c r="AB253" s="55">
        <v>113</v>
      </c>
      <c r="AC253" s="55">
        <v>14</v>
      </c>
      <c r="AD253" s="55" t="s">
        <v>109</v>
      </c>
      <c r="AE253" s="55" t="s">
        <v>109</v>
      </c>
      <c r="AF253" s="55" t="s">
        <v>109</v>
      </c>
      <c r="AG253" s="55" t="s">
        <v>109</v>
      </c>
      <c r="AH253" s="55" t="s">
        <v>2109</v>
      </c>
      <c r="AI253" s="55" t="s">
        <v>110</v>
      </c>
      <c r="AJ253" s="55"/>
    </row>
    <row r="254" s="22" customFormat="true" ht="105" customHeight="true" spans="1:36">
      <c r="A254" s="49">
        <v>233</v>
      </c>
      <c r="B254" s="55"/>
      <c r="C254" s="55" t="s">
        <v>2110</v>
      </c>
      <c r="D254" s="55" t="s">
        <v>2111</v>
      </c>
      <c r="E254" s="55" t="s">
        <v>93</v>
      </c>
      <c r="F254" s="55" t="s">
        <v>992</v>
      </c>
      <c r="G254" s="55" t="s">
        <v>2112</v>
      </c>
      <c r="H254" s="55" t="s">
        <v>954</v>
      </c>
      <c r="I254" s="55" t="s">
        <v>2113</v>
      </c>
      <c r="J254" s="55" t="s">
        <v>2113</v>
      </c>
      <c r="K254" s="55" t="s">
        <v>99</v>
      </c>
      <c r="L254" s="55" t="s">
        <v>563</v>
      </c>
      <c r="M254" s="55" t="s">
        <v>2114</v>
      </c>
      <c r="N254" s="55" t="s">
        <v>2115</v>
      </c>
      <c r="O254" s="55" t="s">
        <v>2115</v>
      </c>
      <c r="P254" s="55" t="s">
        <v>958</v>
      </c>
      <c r="Q254" s="60" t="s">
        <v>104</v>
      </c>
      <c r="R254" s="55" t="s">
        <v>105</v>
      </c>
      <c r="S254" s="55" t="s">
        <v>992</v>
      </c>
      <c r="T254" s="55" t="s">
        <v>321</v>
      </c>
      <c r="U254" s="55">
        <v>6411301</v>
      </c>
      <c r="V254" s="66" t="s">
        <v>108</v>
      </c>
      <c r="W254" s="55">
        <v>6.5</v>
      </c>
      <c r="X254" s="55">
        <v>6.5</v>
      </c>
      <c r="Y254" s="55"/>
      <c r="Z254" s="55"/>
      <c r="AA254" s="55"/>
      <c r="AB254" s="55">
        <v>407</v>
      </c>
      <c r="AC254" s="55">
        <v>114</v>
      </c>
      <c r="AD254" s="55" t="s">
        <v>109</v>
      </c>
      <c r="AE254" s="55" t="s">
        <v>109</v>
      </c>
      <c r="AF254" s="55" t="s">
        <v>110</v>
      </c>
      <c r="AG254" s="55" t="s">
        <v>109</v>
      </c>
      <c r="AH254" s="55"/>
      <c r="AI254" s="55" t="s">
        <v>109</v>
      </c>
      <c r="AJ254" s="55"/>
    </row>
    <row r="255" s="22" customFormat="true" ht="107" customHeight="true" spans="1:36">
      <c r="A255" s="49">
        <v>234</v>
      </c>
      <c r="B255" s="55"/>
      <c r="C255" s="55" t="s">
        <v>2116</v>
      </c>
      <c r="D255" s="55" t="s">
        <v>2117</v>
      </c>
      <c r="E255" s="55" t="s">
        <v>93</v>
      </c>
      <c r="F255" s="55" t="s">
        <v>325</v>
      </c>
      <c r="G255" s="55" t="s">
        <v>2118</v>
      </c>
      <c r="H255" s="55" t="s">
        <v>2119</v>
      </c>
      <c r="I255" s="55" t="s">
        <v>2117</v>
      </c>
      <c r="J255" s="55" t="s">
        <v>2120</v>
      </c>
      <c r="K255" s="55" t="s">
        <v>99</v>
      </c>
      <c r="L255" s="55" t="s">
        <v>330</v>
      </c>
      <c r="M255" s="55" t="s">
        <v>1390</v>
      </c>
      <c r="N255" s="55" t="s">
        <v>2119</v>
      </c>
      <c r="O255" s="55" t="s">
        <v>2119</v>
      </c>
      <c r="P255" s="55" t="s">
        <v>103</v>
      </c>
      <c r="Q255" s="87" t="s">
        <v>104</v>
      </c>
      <c r="R255" s="55" t="s">
        <v>105</v>
      </c>
      <c r="S255" s="55" t="s">
        <v>325</v>
      </c>
      <c r="T255" s="55" t="s">
        <v>321</v>
      </c>
      <c r="U255" s="55">
        <v>6411301</v>
      </c>
      <c r="V255" s="66" t="s">
        <v>108</v>
      </c>
      <c r="W255" s="55">
        <v>80</v>
      </c>
      <c r="X255" s="55">
        <v>80</v>
      </c>
      <c r="Y255" s="55"/>
      <c r="Z255" s="55"/>
      <c r="AA255" s="55"/>
      <c r="AB255" s="55">
        <v>1320</v>
      </c>
      <c r="AC255" s="55">
        <v>324</v>
      </c>
      <c r="AD255" s="55" t="s">
        <v>109</v>
      </c>
      <c r="AE255" s="55" t="s">
        <v>109</v>
      </c>
      <c r="AF255" s="55" t="s">
        <v>109</v>
      </c>
      <c r="AG255" s="55" t="s">
        <v>109</v>
      </c>
      <c r="AH255" s="55"/>
      <c r="AI255" s="55" t="s">
        <v>110</v>
      </c>
      <c r="AJ255" s="55" t="s">
        <v>264</v>
      </c>
    </row>
    <row r="256" s="11" customFormat="true" ht="164" customHeight="true" spans="1:36">
      <c r="A256" s="49">
        <v>235</v>
      </c>
      <c r="B256" s="60"/>
      <c r="C256" s="60" t="s">
        <v>2121</v>
      </c>
      <c r="D256" s="60" t="s">
        <v>2122</v>
      </c>
      <c r="E256" s="60" t="s">
        <v>499</v>
      </c>
      <c r="F256" s="60" t="s">
        <v>365</v>
      </c>
      <c r="G256" s="72" t="s">
        <v>2123</v>
      </c>
      <c r="H256" s="60" t="s">
        <v>2124</v>
      </c>
      <c r="I256" s="60" t="s">
        <v>2122</v>
      </c>
      <c r="J256" s="171" t="s">
        <v>2122</v>
      </c>
      <c r="K256" s="60" t="s">
        <v>99</v>
      </c>
      <c r="L256" s="60" t="s">
        <v>563</v>
      </c>
      <c r="M256" s="60" t="s">
        <v>2125</v>
      </c>
      <c r="N256" s="60" t="s">
        <v>2126</v>
      </c>
      <c r="O256" s="60" t="s">
        <v>2127</v>
      </c>
      <c r="P256" s="60" t="s">
        <v>958</v>
      </c>
      <c r="Q256" s="60" t="s">
        <v>104</v>
      </c>
      <c r="R256" s="60" t="s">
        <v>105</v>
      </c>
      <c r="S256" s="60" t="s">
        <v>365</v>
      </c>
      <c r="T256" s="55" t="s">
        <v>373</v>
      </c>
      <c r="U256" s="55">
        <v>6369368</v>
      </c>
      <c r="V256" s="66" t="s">
        <v>108</v>
      </c>
      <c r="W256" s="177">
        <v>90</v>
      </c>
      <c r="X256" s="60">
        <v>90</v>
      </c>
      <c r="Y256" s="177"/>
      <c r="Z256" s="60"/>
      <c r="AA256" s="60"/>
      <c r="AB256" s="60">
        <v>125</v>
      </c>
      <c r="AC256" s="60">
        <v>68</v>
      </c>
      <c r="AD256" s="60" t="s">
        <v>109</v>
      </c>
      <c r="AE256" s="60" t="s">
        <v>109</v>
      </c>
      <c r="AF256" s="60" t="s">
        <v>109</v>
      </c>
      <c r="AG256" s="60" t="s">
        <v>109</v>
      </c>
      <c r="AH256" s="60"/>
      <c r="AI256" s="60" t="s">
        <v>109</v>
      </c>
      <c r="AJ256" s="60"/>
    </row>
    <row r="257" s="11" customFormat="true" ht="143" customHeight="true" spans="1:36">
      <c r="A257" s="49">
        <v>236</v>
      </c>
      <c r="B257" s="60"/>
      <c r="C257" s="59" t="s">
        <v>2128</v>
      </c>
      <c r="D257" s="59" t="s">
        <v>2129</v>
      </c>
      <c r="E257" s="60" t="s">
        <v>499</v>
      </c>
      <c r="F257" s="59" t="s">
        <v>2130</v>
      </c>
      <c r="G257" s="59" t="s">
        <v>2131</v>
      </c>
      <c r="H257" s="59" t="s">
        <v>2132</v>
      </c>
      <c r="I257" s="59" t="s">
        <v>2133</v>
      </c>
      <c r="J257" s="59" t="s">
        <v>2134</v>
      </c>
      <c r="K257" s="59" t="s">
        <v>99</v>
      </c>
      <c r="L257" s="59" t="s">
        <v>563</v>
      </c>
      <c r="M257" s="59" t="s">
        <v>2135</v>
      </c>
      <c r="N257" s="59" t="s">
        <v>2136</v>
      </c>
      <c r="O257" s="59" t="s">
        <v>2137</v>
      </c>
      <c r="P257" s="59" t="s">
        <v>103</v>
      </c>
      <c r="Q257" s="59" t="s">
        <v>104</v>
      </c>
      <c r="R257" s="55" t="s">
        <v>105</v>
      </c>
      <c r="S257" s="59" t="s">
        <v>2130</v>
      </c>
      <c r="T257" s="92" t="s">
        <v>373</v>
      </c>
      <c r="U257" s="92">
        <v>6369368</v>
      </c>
      <c r="V257" s="66" t="s">
        <v>108</v>
      </c>
      <c r="W257" s="59">
        <v>30</v>
      </c>
      <c r="X257" s="59">
        <v>30</v>
      </c>
      <c r="Y257" s="59"/>
      <c r="Z257" s="59"/>
      <c r="AA257" s="59"/>
      <c r="AB257" s="59">
        <v>125</v>
      </c>
      <c r="AC257" s="59">
        <v>41</v>
      </c>
      <c r="AD257" s="59" t="s">
        <v>109</v>
      </c>
      <c r="AE257" s="59" t="s">
        <v>109</v>
      </c>
      <c r="AF257" s="59" t="s">
        <v>109</v>
      </c>
      <c r="AG257" s="59" t="s">
        <v>109</v>
      </c>
      <c r="AH257" s="59"/>
      <c r="AI257" s="59" t="s">
        <v>109</v>
      </c>
      <c r="AJ257" s="60"/>
    </row>
    <row r="258" s="11" customFormat="true" ht="143" customHeight="true" spans="1:36">
      <c r="A258" s="49">
        <v>237</v>
      </c>
      <c r="B258" s="60"/>
      <c r="C258" s="59" t="s">
        <v>2138</v>
      </c>
      <c r="D258" s="59" t="s">
        <v>2139</v>
      </c>
      <c r="E258" s="60" t="s">
        <v>499</v>
      </c>
      <c r="F258" s="59" t="s">
        <v>2140</v>
      </c>
      <c r="G258" s="59" t="s">
        <v>2141</v>
      </c>
      <c r="H258" s="59" t="s">
        <v>2142</v>
      </c>
      <c r="I258" s="59" t="s">
        <v>2143</v>
      </c>
      <c r="J258" s="59" t="s">
        <v>2143</v>
      </c>
      <c r="K258" s="59" t="s">
        <v>156</v>
      </c>
      <c r="L258" s="59" t="s">
        <v>119</v>
      </c>
      <c r="M258" s="59" t="s">
        <v>2135</v>
      </c>
      <c r="N258" s="59" t="s">
        <v>2144</v>
      </c>
      <c r="O258" s="59" t="s">
        <v>2144</v>
      </c>
      <c r="P258" s="59" t="s">
        <v>103</v>
      </c>
      <c r="Q258" s="59" t="s">
        <v>104</v>
      </c>
      <c r="R258" s="59" t="s">
        <v>105</v>
      </c>
      <c r="S258" s="59" t="s">
        <v>2140</v>
      </c>
      <c r="T258" s="92" t="s">
        <v>373</v>
      </c>
      <c r="U258" s="92">
        <v>6369368</v>
      </c>
      <c r="V258" s="66" t="s">
        <v>108</v>
      </c>
      <c r="W258" s="59">
        <v>30</v>
      </c>
      <c r="X258" s="59">
        <v>30</v>
      </c>
      <c r="Y258" s="59"/>
      <c r="Z258" s="59"/>
      <c r="AA258" s="59"/>
      <c r="AB258" s="59">
        <v>112</v>
      </c>
      <c r="AC258" s="59">
        <v>22</v>
      </c>
      <c r="AD258" s="59" t="s">
        <v>109</v>
      </c>
      <c r="AE258" s="59" t="s">
        <v>109</v>
      </c>
      <c r="AF258" s="59" t="s">
        <v>110</v>
      </c>
      <c r="AG258" s="59" t="s">
        <v>109</v>
      </c>
      <c r="AH258" s="59"/>
      <c r="AI258" s="59" t="s">
        <v>109</v>
      </c>
      <c r="AJ258" s="59"/>
    </row>
    <row r="259" s="11" customFormat="true" ht="146" customHeight="true" spans="1:36">
      <c r="A259" s="49">
        <v>238</v>
      </c>
      <c r="B259" s="60"/>
      <c r="C259" s="59" t="s">
        <v>2145</v>
      </c>
      <c r="D259" s="59" t="s">
        <v>2146</v>
      </c>
      <c r="E259" s="60" t="s">
        <v>499</v>
      </c>
      <c r="F259" s="59" t="s">
        <v>757</v>
      </c>
      <c r="G259" s="59" t="s">
        <v>2147</v>
      </c>
      <c r="H259" s="59" t="s">
        <v>2124</v>
      </c>
      <c r="I259" s="59" t="s">
        <v>2148</v>
      </c>
      <c r="J259" s="59" t="s">
        <v>2149</v>
      </c>
      <c r="K259" s="59" t="s">
        <v>99</v>
      </c>
      <c r="L259" s="59" t="s">
        <v>330</v>
      </c>
      <c r="M259" s="59" t="s">
        <v>2135</v>
      </c>
      <c r="N259" s="59" t="s">
        <v>2150</v>
      </c>
      <c r="O259" s="59" t="s">
        <v>2151</v>
      </c>
      <c r="P259" s="59" t="s">
        <v>103</v>
      </c>
      <c r="Q259" s="59" t="s">
        <v>104</v>
      </c>
      <c r="R259" s="59" t="s">
        <v>105</v>
      </c>
      <c r="S259" s="59" t="s">
        <v>757</v>
      </c>
      <c r="T259" s="92" t="s">
        <v>373</v>
      </c>
      <c r="U259" s="92">
        <v>6369368</v>
      </c>
      <c r="V259" s="66" t="s">
        <v>108</v>
      </c>
      <c r="W259" s="59">
        <v>120</v>
      </c>
      <c r="X259" s="59">
        <v>120</v>
      </c>
      <c r="Y259" s="59"/>
      <c r="Z259" s="59"/>
      <c r="AA259" s="59"/>
      <c r="AB259" s="59">
        <v>450</v>
      </c>
      <c r="AC259" s="59">
        <v>105</v>
      </c>
      <c r="AD259" s="59" t="s">
        <v>109</v>
      </c>
      <c r="AE259" s="59" t="s">
        <v>109</v>
      </c>
      <c r="AF259" s="59" t="s">
        <v>109</v>
      </c>
      <c r="AG259" s="59" t="s">
        <v>109</v>
      </c>
      <c r="AH259" s="59"/>
      <c r="AI259" s="59" t="s">
        <v>109</v>
      </c>
      <c r="AJ259" s="59"/>
    </row>
    <row r="260" s="11" customFormat="true" ht="161" customHeight="true" spans="1:36">
      <c r="A260" s="49">
        <v>239</v>
      </c>
      <c r="B260" s="55"/>
      <c r="C260" s="60" t="s">
        <v>2152</v>
      </c>
      <c r="D260" s="60" t="s">
        <v>2153</v>
      </c>
      <c r="E260" s="60" t="s">
        <v>499</v>
      </c>
      <c r="F260" s="60" t="s">
        <v>2154</v>
      </c>
      <c r="G260" s="60" t="s">
        <v>2155</v>
      </c>
      <c r="H260" s="72" t="s">
        <v>2156</v>
      </c>
      <c r="I260" s="60" t="s">
        <v>2157</v>
      </c>
      <c r="J260" s="60" t="s">
        <v>2158</v>
      </c>
      <c r="K260" s="189" t="s">
        <v>2159</v>
      </c>
      <c r="L260" s="189" t="s">
        <v>2160</v>
      </c>
      <c r="M260" s="60" t="s">
        <v>2161</v>
      </c>
      <c r="N260" s="60" t="s">
        <v>2162</v>
      </c>
      <c r="O260" s="60" t="s">
        <v>2163</v>
      </c>
      <c r="P260" s="60" t="s">
        <v>103</v>
      </c>
      <c r="Q260" s="87" t="s">
        <v>104</v>
      </c>
      <c r="R260" s="60" t="s">
        <v>105</v>
      </c>
      <c r="S260" s="60" t="s">
        <v>2154</v>
      </c>
      <c r="T260" s="92" t="s">
        <v>373</v>
      </c>
      <c r="U260" s="92">
        <v>6369368</v>
      </c>
      <c r="V260" s="66" t="s">
        <v>108</v>
      </c>
      <c r="W260" s="60">
        <v>32</v>
      </c>
      <c r="X260" s="60">
        <v>32</v>
      </c>
      <c r="Y260" s="60"/>
      <c r="Z260" s="60"/>
      <c r="AA260" s="60"/>
      <c r="AB260" s="60">
        <v>68</v>
      </c>
      <c r="AC260" s="60">
        <v>20</v>
      </c>
      <c r="AD260" s="60" t="s">
        <v>109</v>
      </c>
      <c r="AE260" s="60" t="s">
        <v>109</v>
      </c>
      <c r="AF260" s="60" t="s">
        <v>109</v>
      </c>
      <c r="AG260" s="60" t="s">
        <v>109</v>
      </c>
      <c r="AH260" s="60"/>
      <c r="AI260" s="60" t="s">
        <v>109</v>
      </c>
      <c r="AJ260" s="60"/>
    </row>
    <row r="261" s="11" customFormat="true" ht="143" customHeight="true" spans="1:36">
      <c r="A261" s="49">
        <v>240</v>
      </c>
      <c r="B261" s="55"/>
      <c r="C261" s="60" t="s">
        <v>2164</v>
      </c>
      <c r="D261" s="60" t="s">
        <v>2165</v>
      </c>
      <c r="E261" s="60" t="s">
        <v>499</v>
      </c>
      <c r="F261" s="60" t="s">
        <v>2130</v>
      </c>
      <c r="G261" s="60" t="s">
        <v>2166</v>
      </c>
      <c r="H261" s="60" t="s">
        <v>2167</v>
      </c>
      <c r="I261" s="60" t="s">
        <v>2168</v>
      </c>
      <c r="J261" s="60" t="s">
        <v>2168</v>
      </c>
      <c r="K261" s="60" t="s">
        <v>156</v>
      </c>
      <c r="L261" s="60" t="s">
        <v>119</v>
      </c>
      <c r="M261" s="60" t="s">
        <v>2169</v>
      </c>
      <c r="N261" s="60"/>
      <c r="O261" s="60" t="s">
        <v>2170</v>
      </c>
      <c r="P261" s="60" t="s">
        <v>103</v>
      </c>
      <c r="Q261" s="60" t="s">
        <v>104</v>
      </c>
      <c r="R261" s="60" t="s">
        <v>105</v>
      </c>
      <c r="S261" s="60" t="s">
        <v>2130</v>
      </c>
      <c r="T261" s="92" t="s">
        <v>373</v>
      </c>
      <c r="U261" s="92">
        <v>6369368</v>
      </c>
      <c r="V261" s="66" t="s">
        <v>108</v>
      </c>
      <c r="W261" s="60">
        <v>46</v>
      </c>
      <c r="X261" s="60">
        <v>46</v>
      </c>
      <c r="Y261" s="60"/>
      <c r="Z261" s="60"/>
      <c r="AA261" s="60"/>
      <c r="AB261" s="60">
        <v>160</v>
      </c>
      <c r="AC261" s="60">
        <v>49</v>
      </c>
      <c r="AD261" s="60" t="s">
        <v>109</v>
      </c>
      <c r="AE261" s="60" t="s">
        <v>109</v>
      </c>
      <c r="AF261" s="60" t="s">
        <v>109</v>
      </c>
      <c r="AG261" s="60" t="s">
        <v>109</v>
      </c>
      <c r="AH261" s="60"/>
      <c r="AI261" s="60" t="s">
        <v>109</v>
      </c>
      <c r="AJ261" s="60"/>
    </row>
    <row r="262" s="24" customFormat="true" ht="244" customHeight="true" spans="1:36">
      <c r="A262" s="49">
        <v>241</v>
      </c>
      <c r="B262" s="54"/>
      <c r="C262" s="55" t="s">
        <v>2171</v>
      </c>
      <c r="D262" s="55" t="s">
        <v>2172</v>
      </c>
      <c r="E262" s="54" t="s">
        <v>93</v>
      </c>
      <c r="F262" s="55" t="s">
        <v>2173</v>
      </c>
      <c r="G262" s="54" t="s">
        <v>2174</v>
      </c>
      <c r="H262" s="60" t="s">
        <v>2175</v>
      </c>
      <c r="I262" s="55" t="s">
        <v>2176</v>
      </c>
      <c r="J262" s="54" t="s">
        <v>2177</v>
      </c>
      <c r="K262" s="55" t="s">
        <v>156</v>
      </c>
      <c r="L262" s="55" t="s">
        <v>119</v>
      </c>
      <c r="M262" s="54">
        <v>120</v>
      </c>
      <c r="N262" s="54"/>
      <c r="O262" s="54" t="s">
        <v>2178</v>
      </c>
      <c r="P262" s="55" t="s">
        <v>103</v>
      </c>
      <c r="Q262" s="60" t="s">
        <v>104</v>
      </c>
      <c r="R262" s="55" t="s">
        <v>105</v>
      </c>
      <c r="S262" s="55" t="s">
        <v>720</v>
      </c>
      <c r="T262" s="55" t="s">
        <v>406</v>
      </c>
      <c r="U262" s="55">
        <v>6433000</v>
      </c>
      <c r="V262" s="55" t="s">
        <v>108</v>
      </c>
      <c r="W262" s="55">
        <v>120</v>
      </c>
      <c r="X262" s="55">
        <v>120</v>
      </c>
      <c r="Y262" s="55"/>
      <c r="Z262" s="55"/>
      <c r="AA262" s="55"/>
      <c r="AB262" s="55">
        <v>2640</v>
      </c>
      <c r="AC262" s="55">
        <v>460</v>
      </c>
      <c r="AD262" s="54" t="s">
        <v>109</v>
      </c>
      <c r="AE262" s="54" t="s">
        <v>109</v>
      </c>
      <c r="AF262" s="54" t="s">
        <v>109</v>
      </c>
      <c r="AG262" s="55" t="s">
        <v>109</v>
      </c>
      <c r="AH262" s="55"/>
      <c r="AI262" s="55" t="s">
        <v>109</v>
      </c>
      <c r="AJ262" s="54"/>
    </row>
    <row r="263" s="24" customFormat="true" ht="94.5" spans="1:36">
      <c r="A263" s="49">
        <v>242</v>
      </c>
      <c r="B263" s="54"/>
      <c r="C263" s="55" t="s">
        <v>2179</v>
      </c>
      <c r="D263" s="55" t="s">
        <v>2180</v>
      </c>
      <c r="E263" s="54" t="s">
        <v>499</v>
      </c>
      <c r="F263" s="55" t="s">
        <v>2181</v>
      </c>
      <c r="G263" s="54" t="s">
        <v>2182</v>
      </c>
      <c r="H263" s="55" t="s">
        <v>2183</v>
      </c>
      <c r="I263" s="55" t="s">
        <v>2184</v>
      </c>
      <c r="J263" s="54" t="s">
        <v>2184</v>
      </c>
      <c r="K263" s="55" t="s">
        <v>99</v>
      </c>
      <c r="L263" s="55" t="s">
        <v>330</v>
      </c>
      <c r="M263" s="55" t="s">
        <v>2185</v>
      </c>
      <c r="N263" s="54" t="s">
        <v>2186</v>
      </c>
      <c r="O263" s="54" t="s">
        <v>2187</v>
      </c>
      <c r="P263" s="55" t="s">
        <v>103</v>
      </c>
      <c r="Q263" s="87" t="s">
        <v>104</v>
      </c>
      <c r="R263" s="55" t="s">
        <v>105</v>
      </c>
      <c r="S263" s="55" t="s">
        <v>720</v>
      </c>
      <c r="T263" s="55" t="s">
        <v>406</v>
      </c>
      <c r="U263" s="55">
        <v>6433000</v>
      </c>
      <c r="V263" s="55" t="s">
        <v>108</v>
      </c>
      <c r="W263" s="55">
        <v>150</v>
      </c>
      <c r="X263" s="55">
        <v>150</v>
      </c>
      <c r="Y263" s="55"/>
      <c r="Z263" s="55"/>
      <c r="AA263" s="55"/>
      <c r="AB263" s="55">
        <v>803</v>
      </c>
      <c r="AC263" s="55">
        <v>201</v>
      </c>
      <c r="AD263" s="55" t="s">
        <v>109</v>
      </c>
      <c r="AE263" s="55" t="s">
        <v>109</v>
      </c>
      <c r="AF263" s="55" t="s">
        <v>109</v>
      </c>
      <c r="AG263" s="55" t="s">
        <v>109</v>
      </c>
      <c r="AH263" s="55"/>
      <c r="AI263" s="55" t="s">
        <v>109</v>
      </c>
      <c r="AJ263" s="55"/>
    </row>
    <row r="264" s="24" customFormat="true" ht="67.5" spans="1:36">
      <c r="A264" s="49">
        <v>243</v>
      </c>
      <c r="B264" s="54"/>
      <c r="C264" s="55" t="s">
        <v>2188</v>
      </c>
      <c r="D264" s="60" t="s">
        <v>2189</v>
      </c>
      <c r="E264" s="127" t="s">
        <v>93</v>
      </c>
      <c r="F264" s="60" t="s">
        <v>398</v>
      </c>
      <c r="G264" s="60" t="s">
        <v>2190</v>
      </c>
      <c r="H264" s="60" t="s">
        <v>2191</v>
      </c>
      <c r="I264" s="60" t="s">
        <v>2189</v>
      </c>
      <c r="J264" s="60" t="s">
        <v>2189</v>
      </c>
      <c r="K264" s="60" t="s">
        <v>156</v>
      </c>
      <c r="L264" s="60" t="s">
        <v>119</v>
      </c>
      <c r="M264" s="60" t="s">
        <v>2192</v>
      </c>
      <c r="N264" s="60" t="s">
        <v>2191</v>
      </c>
      <c r="O264" s="60" t="s">
        <v>405</v>
      </c>
      <c r="P264" s="60" t="s">
        <v>958</v>
      </c>
      <c r="Q264" s="60" t="s">
        <v>104</v>
      </c>
      <c r="R264" s="55" t="s">
        <v>105</v>
      </c>
      <c r="S264" s="55" t="s">
        <v>720</v>
      </c>
      <c r="T264" s="55" t="s">
        <v>406</v>
      </c>
      <c r="U264" s="55">
        <v>6433000</v>
      </c>
      <c r="V264" s="55" t="s">
        <v>108</v>
      </c>
      <c r="W264" s="127">
        <v>10</v>
      </c>
      <c r="X264" s="127">
        <v>10</v>
      </c>
      <c r="Y264" s="127"/>
      <c r="Z264" s="127"/>
      <c r="AA264" s="127"/>
      <c r="AB264" s="127">
        <v>568</v>
      </c>
      <c r="AC264" s="127">
        <v>568</v>
      </c>
      <c r="AD264" s="127" t="s">
        <v>109</v>
      </c>
      <c r="AE264" s="127" t="s">
        <v>109</v>
      </c>
      <c r="AF264" s="127" t="s">
        <v>110</v>
      </c>
      <c r="AG264" s="127" t="s">
        <v>109</v>
      </c>
      <c r="AH264" s="127"/>
      <c r="AI264" s="127" t="s">
        <v>109</v>
      </c>
      <c r="AJ264" s="49"/>
    </row>
    <row r="265" s="11" customFormat="true" ht="229.5" spans="1:36">
      <c r="A265" s="49">
        <v>244</v>
      </c>
      <c r="B265" s="50"/>
      <c r="C265" s="55" t="s">
        <v>2193</v>
      </c>
      <c r="D265" s="55" t="s">
        <v>2194</v>
      </c>
      <c r="E265" s="55" t="s">
        <v>499</v>
      </c>
      <c r="F265" s="55" t="s">
        <v>2195</v>
      </c>
      <c r="G265" s="55" t="s">
        <v>2196</v>
      </c>
      <c r="H265" s="55" t="s">
        <v>2197</v>
      </c>
      <c r="I265" s="55" t="s">
        <v>2193</v>
      </c>
      <c r="J265" s="55" t="s">
        <v>2194</v>
      </c>
      <c r="K265" s="55" t="s">
        <v>156</v>
      </c>
      <c r="L265" s="55" t="s">
        <v>119</v>
      </c>
      <c r="M265" s="55" t="s">
        <v>2198</v>
      </c>
      <c r="N265" s="55" t="s">
        <v>2199</v>
      </c>
      <c r="O265" s="55" t="s">
        <v>2200</v>
      </c>
      <c r="P265" s="55" t="s">
        <v>769</v>
      </c>
      <c r="Q265" s="55" t="s">
        <v>104</v>
      </c>
      <c r="R265" s="55" t="s">
        <v>105</v>
      </c>
      <c r="S265" s="55" t="s">
        <v>415</v>
      </c>
      <c r="T265" s="55" t="s">
        <v>416</v>
      </c>
      <c r="U265" s="55">
        <v>6313961</v>
      </c>
      <c r="V265" s="55" t="s">
        <v>108</v>
      </c>
      <c r="W265" s="55">
        <v>350</v>
      </c>
      <c r="X265" s="55">
        <v>350</v>
      </c>
      <c r="Y265" s="55"/>
      <c r="Z265" s="55"/>
      <c r="AA265" s="55"/>
      <c r="AB265" s="57">
        <v>527</v>
      </c>
      <c r="AC265" s="55" t="s">
        <v>2201</v>
      </c>
      <c r="AD265" s="55" t="s">
        <v>109</v>
      </c>
      <c r="AE265" s="55" t="s">
        <v>110</v>
      </c>
      <c r="AF265" s="55" t="s">
        <v>109</v>
      </c>
      <c r="AG265" s="55" t="s">
        <v>109</v>
      </c>
      <c r="AH265" s="55"/>
      <c r="AI265" s="55" t="s">
        <v>109</v>
      </c>
      <c r="AJ265" s="55"/>
    </row>
    <row r="266" s="20" customFormat="true" ht="135" spans="1:36">
      <c r="A266" s="49">
        <v>245</v>
      </c>
      <c r="B266" s="50"/>
      <c r="C266" s="107" t="s">
        <v>2202</v>
      </c>
      <c r="D266" s="107" t="s">
        <v>2203</v>
      </c>
      <c r="E266" s="66" t="s">
        <v>93</v>
      </c>
      <c r="F266" s="55" t="s">
        <v>2204</v>
      </c>
      <c r="G266" s="55" t="s">
        <v>2205</v>
      </c>
      <c r="H266" s="55" t="s">
        <v>954</v>
      </c>
      <c r="I266" s="55" t="s">
        <v>2206</v>
      </c>
      <c r="J266" s="55" t="s">
        <v>2206</v>
      </c>
      <c r="K266" s="55" t="s">
        <v>99</v>
      </c>
      <c r="L266" s="190">
        <v>1</v>
      </c>
      <c r="M266" s="50" t="s">
        <v>880</v>
      </c>
      <c r="N266" s="55" t="s">
        <v>2207</v>
      </c>
      <c r="O266" s="55" t="s">
        <v>2208</v>
      </c>
      <c r="P266" s="49" t="s">
        <v>103</v>
      </c>
      <c r="Q266" s="60" t="s">
        <v>104</v>
      </c>
      <c r="R266" s="55" t="s">
        <v>105</v>
      </c>
      <c r="S266" s="92" t="s">
        <v>2204</v>
      </c>
      <c r="T266" s="92" t="s">
        <v>1223</v>
      </c>
      <c r="U266" s="92">
        <v>6481001</v>
      </c>
      <c r="V266" s="92" t="s">
        <v>108</v>
      </c>
      <c r="W266" s="57">
        <v>160</v>
      </c>
      <c r="X266" s="57">
        <v>160</v>
      </c>
      <c r="Y266" s="49"/>
      <c r="Z266" s="49"/>
      <c r="AA266" s="49"/>
      <c r="AB266" s="57">
        <v>384</v>
      </c>
      <c r="AC266" s="57">
        <v>135</v>
      </c>
      <c r="AD266" s="49" t="s">
        <v>109</v>
      </c>
      <c r="AE266" s="49" t="s">
        <v>109</v>
      </c>
      <c r="AF266" s="49" t="s">
        <v>110</v>
      </c>
      <c r="AG266" s="49" t="s">
        <v>109</v>
      </c>
      <c r="AH266" s="71"/>
      <c r="AI266" s="49" t="s">
        <v>109</v>
      </c>
      <c r="AJ266" s="49"/>
    </row>
    <row r="267" s="20" customFormat="true" ht="74" customHeight="true" spans="1:36">
      <c r="A267" s="49">
        <v>246</v>
      </c>
      <c r="B267" s="50"/>
      <c r="C267" s="55" t="s">
        <v>2209</v>
      </c>
      <c r="D267" s="55" t="s">
        <v>2210</v>
      </c>
      <c r="E267" s="55" t="s">
        <v>93</v>
      </c>
      <c r="F267" s="55" t="s">
        <v>2211</v>
      </c>
      <c r="G267" s="55" t="s">
        <v>2212</v>
      </c>
      <c r="H267" s="55" t="s">
        <v>954</v>
      </c>
      <c r="I267" s="55" t="s">
        <v>2210</v>
      </c>
      <c r="J267" s="55" t="s">
        <v>2210</v>
      </c>
      <c r="K267" s="55" t="s">
        <v>99</v>
      </c>
      <c r="L267" s="55" t="s">
        <v>330</v>
      </c>
      <c r="M267" s="55" t="s">
        <v>2213</v>
      </c>
      <c r="N267" s="55" t="s">
        <v>2214</v>
      </c>
      <c r="O267" s="55" t="s">
        <v>2215</v>
      </c>
      <c r="P267" s="55" t="s">
        <v>958</v>
      </c>
      <c r="Q267" s="55" t="s">
        <v>104</v>
      </c>
      <c r="R267" s="55" t="s">
        <v>105</v>
      </c>
      <c r="S267" s="55" t="s">
        <v>2211</v>
      </c>
      <c r="T267" s="92" t="s">
        <v>1223</v>
      </c>
      <c r="U267" s="92">
        <v>6481001</v>
      </c>
      <c r="V267" s="92" t="s">
        <v>108</v>
      </c>
      <c r="W267" s="55">
        <v>12</v>
      </c>
      <c r="X267" s="55"/>
      <c r="Y267" s="55">
        <v>12</v>
      </c>
      <c r="Z267" s="55"/>
      <c r="AA267" s="55"/>
      <c r="AB267" s="55">
        <v>114</v>
      </c>
      <c r="AC267" s="55">
        <v>13</v>
      </c>
      <c r="AD267" s="55" t="s">
        <v>109</v>
      </c>
      <c r="AE267" s="55" t="s">
        <v>109</v>
      </c>
      <c r="AF267" s="55" t="s">
        <v>109</v>
      </c>
      <c r="AG267" s="55" t="s">
        <v>109</v>
      </c>
      <c r="AH267" s="55"/>
      <c r="AI267" s="55" t="s">
        <v>109</v>
      </c>
      <c r="AJ267" s="55"/>
    </row>
    <row r="268" s="20" customFormat="true" ht="99.75" spans="1:36">
      <c r="A268" s="49">
        <v>247</v>
      </c>
      <c r="B268" s="50"/>
      <c r="C268" s="55" t="s">
        <v>2216</v>
      </c>
      <c r="D268" s="55" t="s">
        <v>2217</v>
      </c>
      <c r="E268" s="70" t="s">
        <v>499</v>
      </c>
      <c r="F268" s="70" t="s">
        <v>1216</v>
      </c>
      <c r="G268" s="55" t="s">
        <v>2218</v>
      </c>
      <c r="H268" s="55" t="s">
        <v>954</v>
      </c>
      <c r="I268" s="70" t="s">
        <v>2219</v>
      </c>
      <c r="J268" s="70" t="s">
        <v>2220</v>
      </c>
      <c r="K268" s="70" t="s">
        <v>99</v>
      </c>
      <c r="L268" s="70" t="s">
        <v>330</v>
      </c>
      <c r="M268" s="55" t="s">
        <v>214</v>
      </c>
      <c r="N268" s="55" t="s">
        <v>2221</v>
      </c>
      <c r="O268" s="70" t="s">
        <v>2222</v>
      </c>
      <c r="P268" s="70" t="s">
        <v>958</v>
      </c>
      <c r="Q268" s="70" t="s">
        <v>104</v>
      </c>
      <c r="R268" s="55" t="s">
        <v>105</v>
      </c>
      <c r="S268" s="70" t="s">
        <v>1216</v>
      </c>
      <c r="T268" s="55" t="s">
        <v>1223</v>
      </c>
      <c r="U268" s="55">
        <v>6481001</v>
      </c>
      <c r="V268" s="108" t="s">
        <v>108</v>
      </c>
      <c r="W268" s="49">
        <v>50</v>
      </c>
      <c r="X268" s="49">
        <v>50</v>
      </c>
      <c r="Y268" s="49"/>
      <c r="Z268" s="49"/>
      <c r="AA268" s="49"/>
      <c r="AB268" s="49">
        <v>486</v>
      </c>
      <c r="AC268" s="49">
        <v>128</v>
      </c>
      <c r="AD268" s="49" t="s">
        <v>109</v>
      </c>
      <c r="AE268" s="49" t="s">
        <v>109</v>
      </c>
      <c r="AF268" s="49" t="s">
        <v>110</v>
      </c>
      <c r="AG268" s="55" t="s">
        <v>109</v>
      </c>
      <c r="AH268" s="55"/>
      <c r="AI268" s="55" t="s">
        <v>109</v>
      </c>
      <c r="AJ268" s="55"/>
    </row>
    <row r="269" s="20" customFormat="true" ht="69" customHeight="true" spans="1:36">
      <c r="A269" s="49">
        <v>248</v>
      </c>
      <c r="B269" s="50"/>
      <c r="C269" s="55" t="s">
        <v>2223</v>
      </c>
      <c r="D269" s="66" t="s">
        <v>2224</v>
      </c>
      <c r="E269" s="49" t="s">
        <v>93</v>
      </c>
      <c r="F269" s="55" t="s">
        <v>1465</v>
      </c>
      <c r="G269" s="163" t="s">
        <v>2225</v>
      </c>
      <c r="H269" s="55" t="s">
        <v>954</v>
      </c>
      <c r="I269" s="55" t="s">
        <v>2226</v>
      </c>
      <c r="J269" s="66" t="s">
        <v>2227</v>
      </c>
      <c r="K269" s="55" t="s">
        <v>99</v>
      </c>
      <c r="L269" s="55" t="s">
        <v>330</v>
      </c>
      <c r="M269" s="55" t="s">
        <v>2228</v>
      </c>
      <c r="N269" s="55" t="s">
        <v>2229</v>
      </c>
      <c r="O269" s="55" t="s">
        <v>2229</v>
      </c>
      <c r="P269" s="55" t="s">
        <v>958</v>
      </c>
      <c r="Q269" s="55" t="s">
        <v>104</v>
      </c>
      <c r="R269" s="55" t="s">
        <v>105</v>
      </c>
      <c r="S269" s="55" t="s">
        <v>1478</v>
      </c>
      <c r="T269" s="55" t="s">
        <v>1223</v>
      </c>
      <c r="U269" s="55">
        <v>6481001</v>
      </c>
      <c r="V269" s="108" t="s">
        <v>108</v>
      </c>
      <c r="W269" s="55">
        <v>85</v>
      </c>
      <c r="X269" s="49">
        <v>85</v>
      </c>
      <c r="Y269" s="49"/>
      <c r="Z269" s="55"/>
      <c r="AA269" s="49"/>
      <c r="AB269" s="55">
        <v>565</v>
      </c>
      <c r="AC269" s="55"/>
      <c r="AD269" s="55" t="s">
        <v>109</v>
      </c>
      <c r="AE269" s="55" t="s">
        <v>109</v>
      </c>
      <c r="AF269" s="55" t="s">
        <v>109</v>
      </c>
      <c r="AG269" s="49" t="s">
        <v>109</v>
      </c>
      <c r="AH269" s="49"/>
      <c r="AI269" s="55" t="s">
        <v>109</v>
      </c>
      <c r="AJ269" s="51"/>
    </row>
    <row r="270" s="20" customFormat="true" ht="69" customHeight="true" spans="1:36">
      <c r="A270" s="49">
        <v>249</v>
      </c>
      <c r="B270" s="50"/>
      <c r="C270" s="70" t="s">
        <v>2230</v>
      </c>
      <c r="D270" s="70" t="s">
        <v>2231</v>
      </c>
      <c r="E270" s="70" t="s">
        <v>499</v>
      </c>
      <c r="F270" s="70" t="s">
        <v>2232</v>
      </c>
      <c r="G270" s="70" t="s">
        <v>2233</v>
      </c>
      <c r="H270" s="70" t="s">
        <v>2234</v>
      </c>
      <c r="I270" s="70" t="s">
        <v>2235</v>
      </c>
      <c r="J270" s="70" t="s">
        <v>2235</v>
      </c>
      <c r="K270" s="70" t="s">
        <v>99</v>
      </c>
      <c r="L270" s="70" t="s">
        <v>99</v>
      </c>
      <c r="M270" s="55" t="s">
        <v>718</v>
      </c>
      <c r="N270" s="49"/>
      <c r="O270" s="70" t="s">
        <v>2236</v>
      </c>
      <c r="P270" s="70" t="s">
        <v>958</v>
      </c>
      <c r="Q270" s="119" t="s">
        <v>104</v>
      </c>
      <c r="R270" s="55" t="s">
        <v>105</v>
      </c>
      <c r="S270" s="70" t="s">
        <v>2232</v>
      </c>
      <c r="T270" s="92" t="s">
        <v>1223</v>
      </c>
      <c r="U270" s="92">
        <v>6481001</v>
      </c>
      <c r="V270" s="92" t="s">
        <v>108</v>
      </c>
      <c r="W270" s="49">
        <v>10</v>
      </c>
      <c r="X270" s="49">
        <v>10</v>
      </c>
      <c r="Y270" s="49"/>
      <c r="Z270" s="49"/>
      <c r="AA270" s="49"/>
      <c r="AB270" s="70">
        <v>157</v>
      </c>
      <c r="AC270" s="70">
        <v>44</v>
      </c>
      <c r="AD270" s="49" t="s">
        <v>109</v>
      </c>
      <c r="AE270" s="49" t="s">
        <v>109</v>
      </c>
      <c r="AF270" s="49" t="s">
        <v>109</v>
      </c>
      <c r="AG270" s="49" t="s">
        <v>109</v>
      </c>
      <c r="AH270" s="49"/>
      <c r="AI270" s="49" t="s">
        <v>109</v>
      </c>
      <c r="AJ270" s="49"/>
    </row>
    <row r="271" s="25" customFormat="true" ht="121.5" spans="1:36">
      <c r="A271" s="49">
        <v>250</v>
      </c>
      <c r="B271" s="55"/>
      <c r="C271" s="55" t="s">
        <v>2237</v>
      </c>
      <c r="D271" s="55" t="s">
        <v>2238</v>
      </c>
      <c r="E271" s="55" t="s">
        <v>499</v>
      </c>
      <c r="F271" s="55" t="s">
        <v>2239</v>
      </c>
      <c r="G271" s="55" t="s">
        <v>2240</v>
      </c>
      <c r="H271" s="55" t="s">
        <v>2241</v>
      </c>
      <c r="I271" s="55" t="s">
        <v>2242</v>
      </c>
      <c r="J271" s="55" t="s">
        <v>2243</v>
      </c>
      <c r="K271" s="55" t="s">
        <v>99</v>
      </c>
      <c r="L271" s="55" t="s">
        <v>330</v>
      </c>
      <c r="M271" s="55" t="s">
        <v>2244</v>
      </c>
      <c r="N271" s="55" t="s">
        <v>2245</v>
      </c>
      <c r="O271" s="55" t="s">
        <v>2246</v>
      </c>
      <c r="P271" s="55" t="s">
        <v>103</v>
      </c>
      <c r="Q271" s="55" t="s">
        <v>104</v>
      </c>
      <c r="R271" s="55" t="s">
        <v>105</v>
      </c>
      <c r="S271" s="95" t="s">
        <v>483</v>
      </c>
      <c r="T271" s="92" t="s">
        <v>484</v>
      </c>
      <c r="U271" s="92">
        <v>6300205</v>
      </c>
      <c r="V271" s="55" t="s">
        <v>108</v>
      </c>
      <c r="W271" s="55">
        <v>20</v>
      </c>
      <c r="X271" s="55">
        <v>20</v>
      </c>
      <c r="Y271" s="137"/>
      <c r="Z271" s="137"/>
      <c r="AA271" s="137"/>
      <c r="AB271" s="137">
        <v>202</v>
      </c>
      <c r="AC271" s="137">
        <v>52</v>
      </c>
      <c r="AD271" s="137" t="s">
        <v>109</v>
      </c>
      <c r="AE271" s="137" t="s">
        <v>109</v>
      </c>
      <c r="AF271" s="137" t="s">
        <v>110</v>
      </c>
      <c r="AG271" s="137" t="s">
        <v>109</v>
      </c>
      <c r="AH271" s="137"/>
      <c r="AI271" s="137" t="s">
        <v>109</v>
      </c>
      <c r="AJ271" s="137"/>
    </row>
    <row r="272" s="25" customFormat="true" ht="108" spans="1:36">
      <c r="A272" s="49">
        <v>251</v>
      </c>
      <c r="B272" s="55"/>
      <c r="C272" s="55" t="s">
        <v>2247</v>
      </c>
      <c r="D272" s="55" t="s">
        <v>2248</v>
      </c>
      <c r="E272" s="55" t="s">
        <v>499</v>
      </c>
      <c r="F272" s="55" t="s">
        <v>500</v>
      </c>
      <c r="G272" s="55" t="s">
        <v>2249</v>
      </c>
      <c r="H272" s="55" t="s">
        <v>2250</v>
      </c>
      <c r="I272" s="55" t="s">
        <v>2251</v>
      </c>
      <c r="J272" s="55" t="s">
        <v>2251</v>
      </c>
      <c r="K272" s="55" t="s">
        <v>99</v>
      </c>
      <c r="L272" s="55" t="s">
        <v>330</v>
      </c>
      <c r="M272" s="55" t="s">
        <v>988</v>
      </c>
      <c r="N272" s="55" t="s">
        <v>2252</v>
      </c>
      <c r="O272" s="55" t="s">
        <v>2253</v>
      </c>
      <c r="P272" s="55" t="s">
        <v>103</v>
      </c>
      <c r="Q272" s="55" t="s">
        <v>104</v>
      </c>
      <c r="R272" s="55" t="s">
        <v>105</v>
      </c>
      <c r="S272" s="95" t="s">
        <v>483</v>
      </c>
      <c r="T272" s="92" t="s">
        <v>484</v>
      </c>
      <c r="U272" s="92">
        <v>6300205</v>
      </c>
      <c r="V272" s="55" t="s">
        <v>108</v>
      </c>
      <c r="W272" s="55">
        <v>35</v>
      </c>
      <c r="X272" s="55">
        <v>35</v>
      </c>
      <c r="Y272" s="55"/>
      <c r="Z272" s="55"/>
      <c r="AA272" s="55"/>
      <c r="AB272" s="55">
        <v>131</v>
      </c>
      <c r="AC272" s="55">
        <v>35</v>
      </c>
      <c r="AD272" s="55" t="s">
        <v>109</v>
      </c>
      <c r="AE272" s="55" t="s">
        <v>109</v>
      </c>
      <c r="AF272" s="55" t="s">
        <v>110</v>
      </c>
      <c r="AG272" s="55" t="s">
        <v>109</v>
      </c>
      <c r="AH272" s="55"/>
      <c r="AI272" s="55" t="s">
        <v>109</v>
      </c>
      <c r="AJ272" s="55"/>
    </row>
    <row r="273" s="25" customFormat="true" ht="135" spans="1:36">
      <c r="A273" s="49">
        <v>252</v>
      </c>
      <c r="B273" s="55"/>
      <c r="C273" s="55" t="s">
        <v>2254</v>
      </c>
      <c r="D273" s="55" t="s">
        <v>2255</v>
      </c>
      <c r="E273" s="49" t="s">
        <v>93</v>
      </c>
      <c r="F273" s="55" t="s">
        <v>2256</v>
      </c>
      <c r="G273" s="55" t="s">
        <v>2257</v>
      </c>
      <c r="H273" s="55" t="s">
        <v>2258</v>
      </c>
      <c r="I273" s="55" t="s">
        <v>2259</v>
      </c>
      <c r="J273" s="55" t="s">
        <v>2260</v>
      </c>
      <c r="K273" s="55" t="s">
        <v>156</v>
      </c>
      <c r="L273" s="55" t="s">
        <v>119</v>
      </c>
      <c r="M273" s="55" t="s">
        <v>708</v>
      </c>
      <c r="N273" s="55" t="s">
        <v>2261</v>
      </c>
      <c r="O273" s="55" t="s">
        <v>2262</v>
      </c>
      <c r="P273" s="49" t="s">
        <v>103</v>
      </c>
      <c r="Q273" s="55" t="s">
        <v>104</v>
      </c>
      <c r="R273" s="55" t="s">
        <v>105</v>
      </c>
      <c r="S273" s="95" t="s">
        <v>483</v>
      </c>
      <c r="T273" s="92" t="s">
        <v>484</v>
      </c>
      <c r="U273" s="92">
        <v>6300205</v>
      </c>
      <c r="V273" s="55" t="s">
        <v>108</v>
      </c>
      <c r="W273" s="49">
        <v>120</v>
      </c>
      <c r="X273" s="49">
        <v>120</v>
      </c>
      <c r="Y273" s="49"/>
      <c r="Z273" s="49"/>
      <c r="AA273" s="49"/>
      <c r="AB273" s="49">
        <v>456</v>
      </c>
      <c r="AC273" s="49">
        <v>204</v>
      </c>
      <c r="AD273" s="55" t="s">
        <v>109</v>
      </c>
      <c r="AE273" s="55" t="s">
        <v>109</v>
      </c>
      <c r="AF273" s="55" t="s">
        <v>110</v>
      </c>
      <c r="AG273" s="55" t="s">
        <v>109</v>
      </c>
      <c r="AH273" s="55"/>
      <c r="AI273" s="55" t="s">
        <v>109</v>
      </c>
      <c r="AJ273" s="71"/>
    </row>
    <row r="274" s="38" customFormat="true" ht="114" spans="1:36">
      <c r="A274" s="49">
        <v>253</v>
      </c>
      <c r="B274" s="55"/>
      <c r="C274" s="70" t="s">
        <v>2263</v>
      </c>
      <c r="D274" s="70" t="s">
        <v>2264</v>
      </c>
      <c r="E274" s="49" t="s">
        <v>93</v>
      </c>
      <c r="F274" s="55" t="s">
        <v>2265</v>
      </c>
      <c r="G274" s="55" t="s">
        <v>2266</v>
      </c>
      <c r="H274" s="70" t="s">
        <v>2267</v>
      </c>
      <c r="I274" s="70" t="s">
        <v>2268</v>
      </c>
      <c r="J274" s="70" t="s">
        <v>2269</v>
      </c>
      <c r="K274" s="55" t="s">
        <v>156</v>
      </c>
      <c r="L274" s="55" t="s">
        <v>119</v>
      </c>
      <c r="M274" s="55" t="s">
        <v>2270</v>
      </c>
      <c r="N274" s="55" t="s">
        <v>2271</v>
      </c>
      <c r="O274" s="55" t="s">
        <v>2272</v>
      </c>
      <c r="P274" s="49" t="s">
        <v>103</v>
      </c>
      <c r="Q274" s="55" t="s">
        <v>104</v>
      </c>
      <c r="R274" s="55" t="s">
        <v>105</v>
      </c>
      <c r="S274" s="95" t="s">
        <v>483</v>
      </c>
      <c r="T274" s="92" t="s">
        <v>484</v>
      </c>
      <c r="U274" s="92">
        <v>6300205</v>
      </c>
      <c r="V274" s="55" t="s">
        <v>108</v>
      </c>
      <c r="W274" s="55">
        <v>45</v>
      </c>
      <c r="X274" s="55">
        <v>45</v>
      </c>
      <c r="Y274" s="55"/>
      <c r="Z274" s="49"/>
      <c r="AA274" s="49"/>
      <c r="AB274" s="49">
        <v>265</v>
      </c>
      <c r="AC274" s="55">
        <v>31</v>
      </c>
      <c r="AD274" s="55" t="s">
        <v>109</v>
      </c>
      <c r="AE274" s="55" t="s">
        <v>109</v>
      </c>
      <c r="AF274" s="55" t="s">
        <v>110</v>
      </c>
      <c r="AG274" s="55" t="s">
        <v>109</v>
      </c>
      <c r="AH274" s="55" t="s">
        <v>109</v>
      </c>
      <c r="AI274" s="55" t="s">
        <v>109</v>
      </c>
      <c r="AJ274" s="55"/>
    </row>
    <row r="275" s="11" customFormat="true" ht="82" customHeight="true" spans="1:36">
      <c r="A275" s="49">
        <v>254</v>
      </c>
      <c r="B275" s="50"/>
      <c r="C275" s="60" t="s">
        <v>2273</v>
      </c>
      <c r="D275" s="184" t="s">
        <v>2274</v>
      </c>
      <c r="E275" s="55" t="s">
        <v>499</v>
      </c>
      <c r="F275" s="55" t="s">
        <v>2275</v>
      </c>
      <c r="G275" s="55" t="s">
        <v>2276</v>
      </c>
      <c r="H275" s="55" t="s">
        <v>2277</v>
      </c>
      <c r="I275" s="184" t="s">
        <v>2274</v>
      </c>
      <c r="J275" s="184" t="s">
        <v>2274</v>
      </c>
      <c r="K275" s="55" t="s">
        <v>156</v>
      </c>
      <c r="L275" s="55" t="s">
        <v>119</v>
      </c>
      <c r="M275" s="55" t="s">
        <v>2278</v>
      </c>
      <c r="N275" s="55" t="s">
        <v>2279</v>
      </c>
      <c r="O275" s="50" t="s">
        <v>2280</v>
      </c>
      <c r="P275" s="49" t="s">
        <v>103</v>
      </c>
      <c r="Q275" s="55" t="s">
        <v>104</v>
      </c>
      <c r="R275" s="55" t="s">
        <v>105</v>
      </c>
      <c r="S275" s="55" t="s">
        <v>2275</v>
      </c>
      <c r="T275" s="49" t="s">
        <v>535</v>
      </c>
      <c r="U275" s="49">
        <v>6388001</v>
      </c>
      <c r="V275" s="55" t="s">
        <v>108</v>
      </c>
      <c r="W275" s="49">
        <v>162</v>
      </c>
      <c r="X275" s="49">
        <v>162</v>
      </c>
      <c r="Y275" s="49"/>
      <c r="Z275" s="49"/>
      <c r="AA275" s="49"/>
      <c r="AB275" s="49">
        <v>260</v>
      </c>
      <c r="AC275" s="49">
        <v>63</v>
      </c>
      <c r="AD275" s="55" t="s">
        <v>109</v>
      </c>
      <c r="AE275" s="55" t="s">
        <v>109</v>
      </c>
      <c r="AF275" s="55" t="s">
        <v>110</v>
      </c>
      <c r="AG275" s="55" t="s">
        <v>110</v>
      </c>
      <c r="AH275" s="55"/>
      <c r="AI275" s="55" t="s">
        <v>109</v>
      </c>
      <c r="AJ275" s="55"/>
    </row>
    <row r="276" s="10" customFormat="true" ht="120" customHeight="true" spans="1:36">
      <c r="A276" s="49">
        <v>255</v>
      </c>
      <c r="B276" s="50"/>
      <c r="C276" s="55" t="s">
        <v>2281</v>
      </c>
      <c r="D276" s="57" t="s">
        <v>2282</v>
      </c>
      <c r="E276" s="55" t="s">
        <v>93</v>
      </c>
      <c r="F276" s="55" t="s">
        <v>2283</v>
      </c>
      <c r="G276" s="54" t="s">
        <v>2284</v>
      </c>
      <c r="H276" s="55" t="s">
        <v>1802</v>
      </c>
      <c r="I276" s="57" t="s">
        <v>2285</v>
      </c>
      <c r="J276" s="57" t="s">
        <v>2285</v>
      </c>
      <c r="K276" s="55" t="s">
        <v>156</v>
      </c>
      <c r="L276" s="55" t="s">
        <v>119</v>
      </c>
      <c r="M276" s="55" t="s">
        <v>2286</v>
      </c>
      <c r="N276" s="55" t="s">
        <v>2287</v>
      </c>
      <c r="O276" s="50" t="s">
        <v>2288</v>
      </c>
      <c r="P276" s="55" t="s">
        <v>103</v>
      </c>
      <c r="Q276" s="55" t="s">
        <v>104</v>
      </c>
      <c r="R276" s="55" t="s">
        <v>105</v>
      </c>
      <c r="S276" s="55" t="s">
        <v>534</v>
      </c>
      <c r="T276" s="49" t="s">
        <v>535</v>
      </c>
      <c r="U276" s="49">
        <v>6388001</v>
      </c>
      <c r="V276" s="55" t="s">
        <v>108</v>
      </c>
      <c r="W276" s="55">
        <v>200</v>
      </c>
      <c r="X276" s="55">
        <v>200</v>
      </c>
      <c r="Y276" s="55"/>
      <c r="Z276" s="55"/>
      <c r="AA276" s="55"/>
      <c r="AB276" s="55">
        <v>1403</v>
      </c>
      <c r="AC276" s="55">
        <v>472</v>
      </c>
      <c r="AD276" s="50" t="s">
        <v>109</v>
      </c>
      <c r="AE276" s="50" t="s">
        <v>109</v>
      </c>
      <c r="AF276" s="50" t="s">
        <v>109</v>
      </c>
      <c r="AG276" s="55" t="s">
        <v>109</v>
      </c>
      <c r="AH276" s="55"/>
      <c r="AI276" s="55" t="s">
        <v>109</v>
      </c>
      <c r="AJ276" s="55"/>
    </row>
    <row r="277" s="11" customFormat="true" ht="114" customHeight="true" spans="1:36">
      <c r="A277" s="49">
        <v>256</v>
      </c>
      <c r="B277" s="50"/>
      <c r="C277" s="50" t="s">
        <v>2289</v>
      </c>
      <c r="D277" s="55" t="s">
        <v>2290</v>
      </c>
      <c r="E277" s="50" t="s">
        <v>499</v>
      </c>
      <c r="F277" s="55" t="s">
        <v>538</v>
      </c>
      <c r="G277" s="50" t="s">
        <v>2291</v>
      </c>
      <c r="H277" s="50" t="s">
        <v>2292</v>
      </c>
      <c r="I277" s="55" t="s">
        <v>2293</v>
      </c>
      <c r="J277" s="50" t="s">
        <v>2293</v>
      </c>
      <c r="K277" s="50" t="s">
        <v>156</v>
      </c>
      <c r="L277" s="50" t="s">
        <v>119</v>
      </c>
      <c r="M277" s="50" t="s">
        <v>1196</v>
      </c>
      <c r="N277" s="50" t="s">
        <v>2294</v>
      </c>
      <c r="O277" s="50" t="s">
        <v>2295</v>
      </c>
      <c r="P277" s="50" t="s">
        <v>103</v>
      </c>
      <c r="Q277" s="50" t="s">
        <v>104</v>
      </c>
      <c r="R277" s="55" t="s">
        <v>105</v>
      </c>
      <c r="S277" s="55" t="s">
        <v>534</v>
      </c>
      <c r="T277" s="49" t="s">
        <v>535</v>
      </c>
      <c r="U277" s="49">
        <v>6388001</v>
      </c>
      <c r="V277" s="55" t="s">
        <v>108</v>
      </c>
      <c r="W277" s="55">
        <v>100</v>
      </c>
      <c r="X277" s="55">
        <v>100</v>
      </c>
      <c r="Y277" s="55"/>
      <c r="Z277" s="55"/>
      <c r="AA277" s="55"/>
      <c r="AB277" s="55">
        <v>682</v>
      </c>
      <c r="AC277" s="55">
        <v>235</v>
      </c>
      <c r="AD277" s="50" t="s">
        <v>109</v>
      </c>
      <c r="AE277" s="50" t="s">
        <v>109</v>
      </c>
      <c r="AF277" s="50" t="s">
        <v>109</v>
      </c>
      <c r="AG277" s="55" t="s">
        <v>110</v>
      </c>
      <c r="AH277" s="55"/>
      <c r="AI277" s="55" t="s">
        <v>109</v>
      </c>
      <c r="AJ277" s="50"/>
    </row>
    <row r="278" s="26" customFormat="true" ht="144" customHeight="true" spans="1:36">
      <c r="A278" s="49">
        <v>257</v>
      </c>
      <c r="B278" s="50"/>
      <c r="C278" s="133" t="s">
        <v>2296</v>
      </c>
      <c r="D278" s="56" t="s">
        <v>2297</v>
      </c>
      <c r="E278" s="56" t="s">
        <v>93</v>
      </c>
      <c r="F278" s="56" t="s">
        <v>1120</v>
      </c>
      <c r="G278" s="118" t="s">
        <v>2298</v>
      </c>
      <c r="H278" s="56" t="s">
        <v>954</v>
      </c>
      <c r="I278" s="56" t="s">
        <v>2297</v>
      </c>
      <c r="J278" s="118" t="s">
        <v>2297</v>
      </c>
      <c r="K278" s="56" t="s">
        <v>99</v>
      </c>
      <c r="L278" s="56" t="s">
        <v>330</v>
      </c>
      <c r="M278" s="56" t="s">
        <v>2299</v>
      </c>
      <c r="N278" s="56" t="s">
        <v>2300</v>
      </c>
      <c r="O278" s="56" t="s">
        <v>2300</v>
      </c>
      <c r="P278" s="56" t="s">
        <v>103</v>
      </c>
      <c r="Q278" s="56" t="s">
        <v>104</v>
      </c>
      <c r="R278" s="55" t="s">
        <v>105</v>
      </c>
      <c r="S278" s="118" t="s">
        <v>1120</v>
      </c>
      <c r="T278" s="92" t="s">
        <v>554</v>
      </c>
      <c r="U278" s="95">
        <v>6368269</v>
      </c>
      <c r="V278" s="56" t="s">
        <v>108</v>
      </c>
      <c r="W278" s="56">
        <v>55</v>
      </c>
      <c r="X278" s="78">
        <v>55</v>
      </c>
      <c r="Y278" s="78"/>
      <c r="Z278" s="56"/>
      <c r="AA278" s="78"/>
      <c r="AB278" s="56">
        <v>564</v>
      </c>
      <c r="AC278" s="56">
        <v>35</v>
      </c>
      <c r="AD278" s="56" t="s">
        <v>109</v>
      </c>
      <c r="AE278" s="56" t="s">
        <v>109</v>
      </c>
      <c r="AF278" s="56" t="s">
        <v>109</v>
      </c>
      <c r="AG278" s="56" t="s">
        <v>109</v>
      </c>
      <c r="AH278" s="78"/>
      <c r="AI278" s="56" t="s">
        <v>109</v>
      </c>
      <c r="AJ278" s="195"/>
    </row>
    <row r="279" s="26" customFormat="true" ht="153" customHeight="true" spans="1:36">
      <c r="A279" s="49">
        <v>258</v>
      </c>
      <c r="B279" s="50"/>
      <c r="C279" s="117" t="s">
        <v>2301</v>
      </c>
      <c r="D279" s="55" t="s">
        <v>2302</v>
      </c>
      <c r="E279" s="51" t="s">
        <v>93</v>
      </c>
      <c r="F279" s="55" t="s">
        <v>2303</v>
      </c>
      <c r="G279" s="118" t="s">
        <v>2304</v>
      </c>
      <c r="H279" s="117" t="s">
        <v>2305</v>
      </c>
      <c r="I279" s="55" t="s">
        <v>2302</v>
      </c>
      <c r="J279" s="117" t="s">
        <v>2302</v>
      </c>
      <c r="K279" s="55" t="s">
        <v>99</v>
      </c>
      <c r="L279" s="55" t="s">
        <v>563</v>
      </c>
      <c r="M279" s="55" t="s">
        <v>647</v>
      </c>
      <c r="N279" s="55" t="s">
        <v>2306</v>
      </c>
      <c r="O279" s="55" t="s">
        <v>2307</v>
      </c>
      <c r="P279" s="55" t="s">
        <v>103</v>
      </c>
      <c r="Q279" s="55" t="s">
        <v>104</v>
      </c>
      <c r="R279" s="55" t="s">
        <v>105</v>
      </c>
      <c r="S279" s="55" t="s">
        <v>2303</v>
      </c>
      <c r="T279" s="92" t="s">
        <v>554</v>
      </c>
      <c r="U279" s="95">
        <v>6368269</v>
      </c>
      <c r="V279" s="56" t="s">
        <v>108</v>
      </c>
      <c r="W279" s="49">
        <v>18</v>
      </c>
      <c r="X279" s="49">
        <v>18</v>
      </c>
      <c r="Y279" s="49"/>
      <c r="Z279" s="49"/>
      <c r="AA279" s="49"/>
      <c r="AB279" s="49">
        <v>73</v>
      </c>
      <c r="AC279" s="49">
        <v>29</v>
      </c>
      <c r="AD279" s="49" t="s">
        <v>109</v>
      </c>
      <c r="AE279" s="49" t="s">
        <v>109</v>
      </c>
      <c r="AF279" s="49" t="s">
        <v>109</v>
      </c>
      <c r="AG279" s="49" t="s">
        <v>109</v>
      </c>
      <c r="AH279" s="49"/>
      <c r="AI279" s="49" t="s">
        <v>109</v>
      </c>
      <c r="AJ279" s="52"/>
    </row>
    <row r="280" s="26" customFormat="true" ht="143" customHeight="true" spans="1:36">
      <c r="A280" s="49">
        <v>259</v>
      </c>
      <c r="B280" s="50"/>
      <c r="C280" s="185" t="s">
        <v>2308</v>
      </c>
      <c r="D280" s="137" t="s">
        <v>2309</v>
      </c>
      <c r="E280" s="188" t="s">
        <v>93</v>
      </c>
      <c r="F280" s="137" t="s">
        <v>2310</v>
      </c>
      <c r="G280" s="117" t="s">
        <v>2311</v>
      </c>
      <c r="H280" s="137" t="s">
        <v>954</v>
      </c>
      <c r="I280" s="137" t="s">
        <v>2309</v>
      </c>
      <c r="J280" s="185" t="s">
        <v>2309</v>
      </c>
      <c r="K280" s="137" t="s">
        <v>99</v>
      </c>
      <c r="L280" s="137" t="s">
        <v>563</v>
      </c>
      <c r="M280" s="137" t="s">
        <v>2312</v>
      </c>
      <c r="N280" s="137" t="s">
        <v>2313</v>
      </c>
      <c r="O280" s="137" t="s">
        <v>2314</v>
      </c>
      <c r="P280" s="192" t="s">
        <v>769</v>
      </c>
      <c r="Q280" s="60" t="s">
        <v>104</v>
      </c>
      <c r="R280" s="55" t="s">
        <v>105</v>
      </c>
      <c r="S280" s="192" t="s">
        <v>2310</v>
      </c>
      <c r="T280" s="92" t="s">
        <v>554</v>
      </c>
      <c r="U280" s="95">
        <v>6368269</v>
      </c>
      <c r="V280" s="56" t="s">
        <v>108</v>
      </c>
      <c r="W280" s="137">
        <v>36</v>
      </c>
      <c r="X280" s="137">
        <v>36</v>
      </c>
      <c r="Y280" s="137"/>
      <c r="Z280" s="137"/>
      <c r="AA280" s="137"/>
      <c r="AB280" s="137">
        <v>209</v>
      </c>
      <c r="AC280" s="137">
        <v>51</v>
      </c>
      <c r="AD280" s="137" t="s">
        <v>109</v>
      </c>
      <c r="AE280" s="137" t="s">
        <v>109</v>
      </c>
      <c r="AF280" s="192" t="s">
        <v>110</v>
      </c>
      <c r="AG280" s="137" t="s">
        <v>109</v>
      </c>
      <c r="AH280" s="137"/>
      <c r="AI280" s="137" t="s">
        <v>109</v>
      </c>
      <c r="AJ280" s="192"/>
    </row>
    <row r="281" s="26" customFormat="true" ht="67.5" spans="1:36">
      <c r="A281" s="49">
        <v>260</v>
      </c>
      <c r="B281" s="50"/>
      <c r="C281" s="68" t="s">
        <v>2315</v>
      </c>
      <c r="D281" s="55" t="s">
        <v>2316</v>
      </c>
      <c r="E281" s="55" t="s">
        <v>93</v>
      </c>
      <c r="F281" s="55" t="s">
        <v>1526</v>
      </c>
      <c r="G281" s="55" t="s">
        <v>2317</v>
      </c>
      <c r="H281" s="55" t="s">
        <v>954</v>
      </c>
      <c r="I281" s="55" t="s">
        <v>2318</v>
      </c>
      <c r="J281" s="117" t="s">
        <v>2318</v>
      </c>
      <c r="K281" s="55" t="s">
        <v>156</v>
      </c>
      <c r="L281" s="55" t="s">
        <v>119</v>
      </c>
      <c r="M281" s="55" t="s">
        <v>1026</v>
      </c>
      <c r="N281" s="55" t="s">
        <v>2319</v>
      </c>
      <c r="O281" s="55" t="s">
        <v>2320</v>
      </c>
      <c r="P281" s="55" t="s">
        <v>103</v>
      </c>
      <c r="Q281" s="55" t="s">
        <v>104</v>
      </c>
      <c r="R281" s="55" t="s">
        <v>105</v>
      </c>
      <c r="S281" s="55" t="s">
        <v>1526</v>
      </c>
      <c r="T281" s="92" t="s">
        <v>554</v>
      </c>
      <c r="U281" s="95">
        <v>6368269</v>
      </c>
      <c r="V281" s="56" t="s">
        <v>108</v>
      </c>
      <c r="W281" s="49">
        <v>110</v>
      </c>
      <c r="X281" s="49">
        <v>110</v>
      </c>
      <c r="Y281" s="49"/>
      <c r="Z281" s="49"/>
      <c r="AA281" s="49"/>
      <c r="AB281" s="49">
        <v>532</v>
      </c>
      <c r="AC281" s="49">
        <v>46</v>
      </c>
      <c r="AD281" s="55" t="s">
        <v>109</v>
      </c>
      <c r="AE281" s="55" t="s">
        <v>109</v>
      </c>
      <c r="AF281" s="55" t="s">
        <v>109</v>
      </c>
      <c r="AG281" s="55" t="s">
        <v>109</v>
      </c>
      <c r="AH281" s="49"/>
      <c r="AI281" s="55" t="s">
        <v>109</v>
      </c>
      <c r="AJ281" s="52"/>
    </row>
    <row r="282" s="26" customFormat="true" ht="94.5" spans="1:36">
      <c r="A282" s="49">
        <v>261</v>
      </c>
      <c r="B282" s="50"/>
      <c r="C282" s="118" t="s">
        <v>2321</v>
      </c>
      <c r="D282" s="56" t="s">
        <v>2322</v>
      </c>
      <c r="E282" s="78" t="s">
        <v>93</v>
      </c>
      <c r="F282" s="56" t="s">
        <v>1111</v>
      </c>
      <c r="G282" s="117" t="s">
        <v>2323</v>
      </c>
      <c r="H282" s="118" t="s">
        <v>2079</v>
      </c>
      <c r="I282" s="56" t="s">
        <v>2322</v>
      </c>
      <c r="J282" s="73" t="s">
        <v>2322</v>
      </c>
      <c r="K282" s="56" t="s">
        <v>99</v>
      </c>
      <c r="L282" s="56" t="s">
        <v>330</v>
      </c>
      <c r="M282" s="56" t="s">
        <v>1593</v>
      </c>
      <c r="N282" s="56" t="s">
        <v>2324</v>
      </c>
      <c r="O282" s="56" t="s">
        <v>2325</v>
      </c>
      <c r="P282" s="56" t="s">
        <v>958</v>
      </c>
      <c r="Q282" s="56" t="s">
        <v>104</v>
      </c>
      <c r="R282" s="55" t="s">
        <v>105</v>
      </c>
      <c r="S282" s="56" t="s">
        <v>1111</v>
      </c>
      <c r="T282" s="92" t="s">
        <v>554</v>
      </c>
      <c r="U282" s="95">
        <v>6368269</v>
      </c>
      <c r="V282" s="56" t="s">
        <v>108</v>
      </c>
      <c r="W282" s="56">
        <v>30</v>
      </c>
      <c r="X282" s="56">
        <v>30</v>
      </c>
      <c r="Y282" s="78"/>
      <c r="Z282" s="78"/>
      <c r="AA282" s="78"/>
      <c r="AB282" s="78">
        <v>530</v>
      </c>
      <c r="AC282" s="78">
        <v>64</v>
      </c>
      <c r="AD282" s="78" t="s">
        <v>109</v>
      </c>
      <c r="AE282" s="78" t="s">
        <v>109</v>
      </c>
      <c r="AF282" s="78" t="s">
        <v>109</v>
      </c>
      <c r="AG282" s="78" t="s">
        <v>109</v>
      </c>
      <c r="AH282" s="196"/>
      <c r="AI282" s="78" t="s">
        <v>109</v>
      </c>
      <c r="AJ282" s="197"/>
    </row>
    <row r="283" s="26" customFormat="true" ht="108" spans="1:36">
      <c r="A283" s="49">
        <v>262</v>
      </c>
      <c r="B283" s="55"/>
      <c r="C283" s="118" t="s">
        <v>2326</v>
      </c>
      <c r="D283" s="56" t="s">
        <v>2327</v>
      </c>
      <c r="E283" s="78" t="s">
        <v>93</v>
      </c>
      <c r="F283" s="56" t="s">
        <v>1111</v>
      </c>
      <c r="G283" s="117" t="s">
        <v>2328</v>
      </c>
      <c r="H283" s="118" t="s">
        <v>2079</v>
      </c>
      <c r="I283" s="56" t="s">
        <v>2329</v>
      </c>
      <c r="J283" s="118" t="s">
        <v>2329</v>
      </c>
      <c r="K283" s="56" t="s">
        <v>99</v>
      </c>
      <c r="L283" s="56" t="s">
        <v>330</v>
      </c>
      <c r="M283" s="56" t="s">
        <v>1026</v>
      </c>
      <c r="N283" s="56" t="s">
        <v>2330</v>
      </c>
      <c r="O283" s="137" t="s">
        <v>2331</v>
      </c>
      <c r="P283" s="56" t="s">
        <v>103</v>
      </c>
      <c r="Q283" s="56" t="s">
        <v>104</v>
      </c>
      <c r="R283" s="55" t="s">
        <v>105</v>
      </c>
      <c r="S283" s="56" t="s">
        <v>1111</v>
      </c>
      <c r="T283" s="92" t="s">
        <v>554</v>
      </c>
      <c r="U283" s="95">
        <v>6368269</v>
      </c>
      <c r="V283" s="56" t="s">
        <v>108</v>
      </c>
      <c r="W283" s="56">
        <v>110</v>
      </c>
      <c r="X283" s="56">
        <v>110</v>
      </c>
      <c r="Y283" s="78"/>
      <c r="Z283" s="78"/>
      <c r="AA283" s="78"/>
      <c r="AB283" s="78">
        <v>442</v>
      </c>
      <c r="AC283" s="78">
        <v>195</v>
      </c>
      <c r="AD283" s="78" t="s">
        <v>109</v>
      </c>
      <c r="AE283" s="78" t="s">
        <v>109</v>
      </c>
      <c r="AF283" s="78" t="s">
        <v>109</v>
      </c>
      <c r="AG283" s="78" t="s">
        <v>109</v>
      </c>
      <c r="AH283" s="196"/>
      <c r="AI283" s="78" t="s">
        <v>109</v>
      </c>
      <c r="AJ283" s="197"/>
    </row>
    <row r="284" s="26" customFormat="true" ht="67.5" spans="1:36">
      <c r="A284" s="49">
        <v>263</v>
      </c>
      <c r="B284" s="73"/>
      <c r="C284" s="118" t="s">
        <v>2332</v>
      </c>
      <c r="D284" s="56" t="s">
        <v>2333</v>
      </c>
      <c r="E284" s="133" t="s">
        <v>93</v>
      </c>
      <c r="F284" s="56" t="s">
        <v>1120</v>
      </c>
      <c r="G284" s="133" t="s">
        <v>2334</v>
      </c>
      <c r="H284" s="133" t="s">
        <v>2335</v>
      </c>
      <c r="I284" s="56" t="s">
        <v>2336</v>
      </c>
      <c r="J284" s="73" t="s">
        <v>2336</v>
      </c>
      <c r="K284" s="56" t="s">
        <v>156</v>
      </c>
      <c r="L284" s="56" t="s">
        <v>119</v>
      </c>
      <c r="M284" s="56" t="s">
        <v>2337</v>
      </c>
      <c r="N284" s="133" t="s">
        <v>2338</v>
      </c>
      <c r="O284" s="137" t="s">
        <v>2331</v>
      </c>
      <c r="P284" s="56" t="s">
        <v>103</v>
      </c>
      <c r="Q284" s="56" t="s">
        <v>104</v>
      </c>
      <c r="R284" s="55" t="s">
        <v>105</v>
      </c>
      <c r="S284" s="118" t="s">
        <v>1120</v>
      </c>
      <c r="T284" s="92" t="s">
        <v>554</v>
      </c>
      <c r="U284" s="95">
        <v>6368269</v>
      </c>
      <c r="V284" s="56" t="s">
        <v>108</v>
      </c>
      <c r="W284" s="78">
        <v>48</v>
      </c>
      <c r="X284" s="78">
        <v>48</v>
      </c>
      <c r="Y284" s="78"/>
      <c r="Z284" s="78"/>
      <c r="AA284" s="78"/>
      <c r="AB284" s="78">
        <v>320</v>
      </c>
      <c r="AC284" s="78">
        <v>97</v>
      </c>
      <c r="AD284" s="78" t="s">
        <v>109</v>
      </c>
      <c r="AE284" s="78" t="s">
        <v>109</v>
      </c>
      <c r="AF284" s="78" t="s">
        <v>109</v>
      </c>
      <c r="AG284" s="78" t="s">
        <v>109</v>
      </c>
      <c r="AH284" s="78"/>
      <c r="AI284" s="78" t="s">
        <v>109</v>
      </c>
      <c r="AJ284" s="78"/>
    </row>
    <row r="285" s="26" customFormat="true" ht="160" customHeight="true" spans="1:36">
      <c r="A285" s="49">
        <v>264</v>
      </c>
      <c r="B285" s="55"/>
      <c r="C285" s="117" t="s">
        <v>2339</v>
      </c>
      <c r="D285" s="55" t="s">
        <v>2340</v>
      </c>
      <c r="E285" s="49" t="s">
        <v>499</v>
      </c>
      <c r="F285" s="55" t="s">
        <v>1576</v>
      </c>
      <c r="G285" s="118" t="s">
        <v>2341</v>
      </c>
      <c r="H285" s="117" t="s">
        <v>2342</v>
      </c>
      <c r="I285" s="55" t="s">
        <v>2343</v>
      </c>
      <c r="J285" s="55" t="s">
        <v>2344</v>
      </c>
      <c r="K285" s="55" t="s">
        <v>99</v>
      </c>
      <c r="L285" s="55" t="s">
        <v>330</v>
      </c>
      <c r="M285" s="55" t="s">
        <v>2345</v>
      </c>
      <c r="N285" s="55" t="s">
        <v>2346</v>
      </c>
      <c r="O285" s="55" t="s">
        <v>2331</v>
      </c>
      <c r="P285" s="55" t="s">
        <v>2347</v>
      </c>
      <c r="Q285" s="55" t="s">
        <v>104</v>
      </c>
      <c r="R285" s="55" t="s">
        <v>105</v>
      </c>
      <c r="S285" s="55" t="s">
        <v>553</v>
      </c>
      <c r="T285" s="92" t="s">
        <v>554</v>
      </c>
      <c r="U285" s="95">
        <v>6368269</v>
      </c>
      <c r="V285" s="92" t="s">
        <v>108</v>
      </c>
      <c r="W285" s="55">
        <v>66</v>
      </c>
      <c r="X285" s="49"/>
      <c r="Y285" s="49"/>
      <c r="Z285" s="49">
        <v>66</v>
      </c>
      <c r="AA285" s="49"/>
      <c r="AB285" s="55">
        <v>261</v>
      </c>
      <c r="AC285" s="55">
        <v>61</v>
      </c>
      <c r="AD285" s="55" t="s">
        <v>109</v>
      </c>
      <c r="AE285" s="49" t="s">
        <v>109</v>
      </c>
      <c r="AF285" s="49" t="s">
        <v>110</v>
      </c>
      <c r="AG285" s="49" t="s">
        <v>109</v>
      </c>
      <c r="AH285" s="55"/>
      <c r="AI285" s="55" t="s">
        <v>110</v>
      </c>
      <c r="AJ285" s="71"/>
    </row>
    <row r="286" s="26" customFormat="true" ht="81" spans="1:36">
      <c r="A286" s="49">
        <v>265</v>
      </c>
      <c r="B286" s="50"/>
      <c r="C286" s="117" t="s">
        <v>2348</v>
      </c>
      <c r="D286" s="55" t="s">
        <v>2349</v>
      </c>
      <c r="E286" s="49" t="s">
        <v>93</v>
      </c>
      <c r="F286" s="55" t="s">
        <v>2303</v>
      </c>
      <c r="G286" s="118" t="s">
        <v>2350</v>
      </c>
      <c r="H286" s="117" t="s">
        <v>2351</v>
      </c>
      <c r="I286" s="55" t="s">
        <v>2349</v>
      </c>
      <c r="J286" s="55" t="s">
        <v>2349</v>
      </c>
      <c r="K286" s="55" t="s">
        <v>99</v>
      </c>
      <c r="L286" s="55" t="s">
        <v>563</v>
      </c>
      <c r="M286" s="55" t="s">
        <v>214</v>
      </c>
      <c r="N286" s="55" t="s">
        <v>2352</v>
      </c>
      <c r="O286" s="55" t="s">
        <v>2353</v>
      </c>
      <c r="P286" s="55" t="s">
        <v>103</v>
      </c>
      <c r="Q286" s="55" t="s">
        <v>104</v>
      </c>
      <c r="R286" s="55" t="s">
        <v>105</v>
      </c>
      <c r="S286" s="55" t="s">
        <v>2303</v>
      </c>
      <c r="T286" s="92" t="s">
        <v>554</v>
      </c>
      <c r="U286" s="95">
        <v>6368269</v>
      </c>
      <c r="V286" s="92" t="s">
        <v>108</v>
      </c>
      <c r="W286" s="55">
        <v>50</v>
      </c>
      <c r="X286" s="49">
        <v>50</v>
      </c>
      <c r="Y286" s="49"/>
      <c r="Z286" s="49"/>
      <c r="AA286" s="49"/>
      <c r="AB286" s="55">
        <v>39</v>
      </c>
      <c r="AC286" s="55">
        <v>28</v>
      </c>
      <c r="AD286" s="55" t="s">
        <v>109</v>
      </c>
      <c r="AE286" s="49" t="s">
        <v>109</v>
      </c>
      <c r="AF286" s="49" t="s">
        <v>109</v>
      </c>
      <c r="AG286" s="49" t="s">
        <v>109</v>
      </c>
      <c r="AH286" s="55"/>
      <c r="AI286" s="55" t="s">
        <v>109</v>
      </c>
      <c r="AJ286" s="71"/>
    </row>
    <row r="287" s="26" customFormat="true" ht="161" customHeight="true" spans="1:36">
      <c r="A287" s="49">
        <v>266</v>
      </c>
      <c r="B287" s="50"/>
      <c r="C287" s="117" t="s">
        <v>2354</v>
      </c>
      <c r="D287" s="55" t="s">
        <v>2355</v>
      </c>
      <c r="E287" s="55" t="s">
        <v>93</v>
      </c>
      <c r="F287" s="55" t="s">
        <v>2303</v>
      </c>
      <c r="G287" s="118" t="s">
        <v>2356</v>
      </c>
      <c r="H287" s="117" t="s">
        <v>2357</v>
      </c>
      <c r="I287" s="55" t="s">
        <v>2358</v>
      </c>
      <c r="J287" s="117" t="s">
        <v>2358</v>
      </c>
      <c r="K287" s="55" t="s">
        <v>99</v>
      </c>
      <c r="L287" s="55" t="s">
        <v>563</v>
      </c>
      <c r="M287" s="55" t="s">
        <v>214</v>
      </c>
      <c r="N287" s="55" t="s">
        <v>2359</v>
      </c>
      <c r="O287" s="55" t="s">
        <v>2360</v>
      </c>
      <c r="P287" s="55" t="s">
        <v>103</v>
      </c>
      <c r="Q287" s="55" t="s">
        <v>104</v>
      </c>
      <c r="R287" s="55" t="s">
        <v>105</v>
      </c>
      <c r="S287" s="55" t="s">
        <v>2303</v>
      </c>
      <c r="T287" s="92" t="s">
        <v>554</v>
      </c>
      <c r="U287" s="95">
        <v>6368269</v>
      </c>
      <c r="V287" s="92" t="s">
        <v>108</v>
      </c>
      <c r="W287" s="49">
        <v>50</v>
      </c>
      <c r="X287" s="49">
        <v>50</v>
      </c>
      <c r="Y287" s="49"/>
      <c r="Z287" s="49"/>
      <c r="AA287" s="49"/>
      <c r="AB287" s="49">
        <v>49</v>
      </c>
      <c r="AC287" s="49">
        <v>28</v>
      </c>
      <c r="AD287" s="55" t="s">
        <v>109</v>
      </c>
      <c r="AE287" s="49" t="s">
        <v>109</v>
      </c>
      <c r="AF287" s="49" t="s">
        <v>109</v>
      </c>
      <c r="AG287" s="49" t="s">
        <v>109</v>
      </c>
      <c r="AH287" s="55"/>
      <c r="AI287" s="55" t="s">
        <v>109</v>
      </c>
      <c r="AJ287" s="52"/>
    </row>
    <row r="288" s="11" customFormat="true" ht="189" customHeight="true" spans="1:36">
      <c r="A288" s="49">
        <v>267</v>
      </c>
      <c r="B288" s="54"/>
      <c r="C288" s="55" t="s">
        <v>2361</v>
      </c>
      <c r="D288" s="55" t="s">
        <v>2362</v>
      </c>
      <c r="E288" s="55" t="s">
        <v>93</v>
      </c>
      <c r="F288" s="55" t="s">
        <v>1549</v>
      </c>
      <c r="G288" s="54" t="s">
        <v>2363</v>
      </c>
      <c r="H288" s="55" t="s">
        <v>2364</v>
      </c>
      <c r="I288" s="55" t="s">
        <v>2365</v>
      </c>
      <c r="J288" s="55" t="s">
        <v>2365</v>
      </c>
      <c r="K288" s="86" t="s">
        <v>99</v>
      </c>
      <c r="L288" s="55" t="s">
        <v>563</v>
      </c>
      <c r="M288" s="55" t="s">
        <v>1987</v>
      </c>
      <c r="N288" s="55" t="s">
        <v>2364</v>
      </c>
      <c r="O288" s="55" t="s">
        <v>2364</v>
      </c>
      <c r="P288" s="55" t="s">
        <v>958</v>
      </c>
      <c r="Q288" s="55" t="s">
        <v>104</v>
      </c>
      <c r="R288" s="55" t="s">
        <v>105</v>
      </c>
      <c r="S288" s="55" t="s">
        <v>567</v>
      </c>
      <c r="T288" s="55" t="s">
        <v>568</v>
      </c>
      <c r="U288" s="55">
        <v>6461306</v>
      </c>
      <c r="V288" s="55" t="s">
        <v>108</v>
      </c>
      <c r="W288" s="55">
        <v>60</v>
      </c>
      <c r="X288" s="55">
        <v>60</v>
      </c>
      <c r="Y288" s="55"/>
      <c r="Z288" s="55"/>
      <c r="AA288" s="55"/>
      <c r="AB288" s="55">
        <v>293</v>
      </c>
      <c r="AC288" s="55">
        <v>28</v>
      </c>
      <c r="AD288" s="55" t="s">
        <v>109</v>
      </c>
      <c r="AE288" s="55" t="s">
        <v>109</v>
      </c>
      <c r="AF288" s="55" t="s">
        <v>110</v>
      </c>
      <c r="AG288" s="55" t="s">
        <v>109</v>
      </c>
      <c r="AH288" s="55"/>
      <c r="AI288" s="55" t="s">
        <v>109</v>
      </c>
      <c r="AJ288" s="55"/>
    </row>
    <row r="289" s="11" customFormat="true" ht="203" customHeight="true" spans="1:36">
      <c r="A289" s="49">
        <v>268</v>
      </c>
      <c r="B289" s="51"/>
      <c r="C289" s="55" t="s">
        <v>2366</v>
      </c>
      <c r="D289" s="55" t="s">
        <v>2367</v>
      </c>
      <c r="E289" s="55" t="s">
        <v>93</v>
      </c>
      <c r="F289" s="55" t="s">
        <v>2368</v>
      </c>
      <c r="G289" s="54" t="s">
        <v>2369</v>
      </c>
      <c r="H289" s="55" t="s">
        <v>2370</v>
      </c>
      <c r="I289" s="55" t="s">
        <v>2371</v>
      </c>
      <c r="J289" s="55" t="s">
        <v>2371</v>
      </c>
      <c r="K289" s="86" t="s">
        <v>99</v>
      </c>
      <c r="L289" s="55" t="s">
        <v>563</v>
      </c>
      <c r="M289" s="55" t="s">
        <v>1987</v>
      </c>
      <c r="N289" s="55" t="s">
        <v>2370</v>
      </c>
      <c r="O289" s="55" t="s">
        <v>2370</v>
      </c>
      <c r="P289" s="55" t="s">
        <v>958</v>
      </c>
      <c r="Q289" s="55" t="s">
        <v>104</v>
      </c>
      <c r="R289" s="55" t="s">
        <v>105</v>
      </c>
      <c r="S289" s="55" t="s">
        <v>567</v>
      </c>
      <c r="T289" s="55" t="s">
        <v>568</v>
      </c>
      <c r="U289" s="55">
        <v>6461306</v>
      </c>
      <c r="V289" s="55" t="s">
        <v>108</v>
      </c>
      <c r="W289" s="55">
        <v>60</v>
      </c>
      <c r="X289" s="55">
        <v>60</v>
      </c>
      <c r="Y289" s="55"/>
      <c r="Z289" s="55"/>
      <c r="AA289" s="55"/>
      <c r="AB289" s="55">
        <v>122</v>
      </c>
      <c r="AC289" s="55">
        <v>18</v>
      </c>
      <c r="AD289" s="55" t="s">
        <v>109</v>
      </c>
      <c r="AE289" s="55" t="s">
        <v>109</v>
      </c>
      <c r="AF289" s="55" t="s">
        <v>110</v>
      </c>
      <c r="AG289" s="55" t="s">
        <v>109</v>
      </c>
      <c r="AH289" s="55"/>
      <c r="AI289" s="55" t="s">
        <v>109</v>
      </c>
      <c r="AJ289" s="55"/>
    </row>
    <row r="290" s="11" customFormat="true" ht="94.5" spans="1:36">
      <c r="A290" s="49">
        <v>269</v>
      </c>
      <c r="B290" s="51"/>
      <c r="C290" s="55" t="s">
        <v>2361</v>
      </c>
      <c r="D290" s="55" t="s">
        <v>2372</v>
      </c>
      <c r="E290" s="55" t="s">
        <v>93</v>
      </c>
      <c r="F290" s="55" t="s">
        <v>1549</v>
      </c>
      <c r="G290" s="54" t="s">
        <v>2373</v>
      </c>
      <c r="H290" s="55" t="s">
        <v>2374</v>
      </c>
      <c r="I290" s="55" t="s">
        <v>2375</v>
      </c>
      <c r="J290" s="55" t="s">
        <v>2375</v>
      </c>
      <c r="K290" s="86" t="s">
        <v>99</v>
      </c>
      <c r="L290" s="55" t="s">
        <v>563</v>
      </c>
      <c r="M290" s="55" t="s">
        <v>1987</v>
      </c>
      <c r="N290" s="55" t="s">
        <v>2376</v>
      </c>
      <c r="O290" s="55" t="s">
        <v>2376</v>
      </c>
      <c r="P290" s="55" t="s">
        <v>958</v>
      </c>
      <c r="Q290" s="55" t="s">
        <v>104</v>
      </c>
      <c r="R290" s="55" t="s">
        <v>105</v>
      </c>
      <c r="S290" s="55" t="s">
        <v>567</v>
      </c>
      <c r="T290" s="55" t="s">
        <v>568</v>
      </c>
      <c r="U290" s="55">
        <v>6461306</v>
      </c>
      <c r="V290" s="55" t="s">
        <v>108</v>
      </c>
      <c r="W290" s="55">
        <v>60</v>
      </c>
      <c r="X290" s="55">
        <v>60</v>
      </c>
      <c r="Y290" s="55"/>
      <c r="Z290" s="55"/>
      <c r="AA290" s="55"/>
      <c r="AB290" s="55">
        <v>166</v>
      </c>
      <c r="AC290" s="55">
        <v>16</v>
      </c>
      <c r="AD290" s="55" t="s">
        <v>109</v>
      </c>
      <c r="AE290" s="55" t="s">
        <v>109</v>
      </c>
      <c r="AF290" s="55" t="s">
        <v>110</v>
      </c>
      <c r="AG290" s="55" t="s">
        <v>109</v>
      </c>
      <c r="AH290" s="55"/>
      <c r="AI290" s="55" t="s">
        <v>109</v>
      </c>
      <c r="AJ290" s="55"/>
    </row>
    <row r="291" s="11" customFormat="true" ht="176" customHeight="true" spans="1:36">
      <c r="A291" s="49">
        <v>270</v>
      </c>
      <c r="B291" s="51"/>
      <c r="C291" s="55" t="s">
        <v>2377</v>
      </c>
      <c r="D291" s="55" t="s">
        <v>2378</v>
      </c>
      <c r="E291" s="55" t="s">
        <v>93</v>
      </c>
      <c r="F291" s="55" t="s">
        <v>559</v>
      </c>
      <c r="G291" s="54" t="s">
        <v>2379</v>
      </c>
      <c r="H291" s="55" t="s">
        <v>2380</v>
      </c>
      <c r="I291" s="55" t="s">
        <v>2381</v>
      </c>
      <c r="J291" s="55" t="s">
        <v>2381</v>
      </c>
      <c r="K291" s="86" t="s">
        <v>99</v>
      </c>
      <c r="L291" s="55" t="s">
        <v>563</v>
      </c>
      <c r="M291" s="55" t="s">
        <v>1350</v>
      </c>
      <c r="N291" s="55" t="s">
        <v>2382</v>
      </c>
      <c r="O291" s="55" t="s">
        <v>2382</v>
      </c>
      <c r="P291" s="55" t="s">
        <v>958</v>
      </c>
      <c r="Q291" s="86" t="s">
        <v>104</v>
      </c>
      <c r="R291" s="55" t="s">
        <v>105</v>
      </c>
      <c r="S291" s="55" t="s">
        <v>567</v>
      </c>
      <c r="T291" s="55" t="s">
        <v>568</v>
      </c>
      <c r="U291" s="55">
        <v>6461306</v>
      </c>
      <c r="V291" s="108" t="s">
        <v>108</v>
      </c>
      <c r="W291" s="55">
        <v>60</v>
      </c>
      <c r="X291" s="55">
        <v>60</v>
      </c>
      <c r="Y291" s="55"/>
      <c r="Z291" s="55"/>
      <c r="AA291" s="55"/>
      <c r="AB291" s="55">
        <v>105</v>
      </c>
      <c r="AC291" s="55">
        <v>10</v>
      </c>
      <c r="AD291" s="55" t="s">
        <v>109</v>
      </c>
      <c r="AE291" s="55" t="s">
        <v>109</v>
      </c>
      <c r="AF291" s="55" t="s">
        <v>110</v>
      </c>
      <c r="AG291" s="55" t="s">
        <v>109</v>
      </c>
      <c r="AH291" s="55"/>
      <c r="AI291" s="55" t="s">
        <v>109</v>
      </c>
      <c r="AJ291" s="55"/>
    </row>
    <row r="292" s="11" customFormat="true" ht="190" customHeight="true" spans="1:36">
      <c r="A292" s="49">
        <v>271</v>
      </c>
      <c r="B292" s="51"/>
      <c r="C292" s="55" t="s">
        <v>2383</v>
      </c>
      <c r="D292" s="55" t="s">
        <v>2384</v>
      </c>
      <c r="E292" s="55" t="s">
        <v>93</v>
      </c>
      <c r="F292" s="55" t="s">
        <v>2385</v>
      </c>
      <c r="G292" s="54" t="s">
        <v>2386</v>
      </c>
      <c r="H292" s="55" t="s">
        <v>2387</v>
      </c>
      <c r="I292" s="55" t="s">
        <v>2388</v>
      </c>
      <c r="J292" s="55" t="s">
        <v>2388</v>
      </c>
      <c r="K292" s="86" t="s">
        <v>99</v>
      </c>
      <c r="L292" s="55" t="s">
        <v>563</v>
      </c>
      <c r="M292" s="55" t="s">
        <v>698</v>
      </c>
      <c r="N292" s="55" t="s">
        <v>2389</v>
      </c>
      <c r="O292" s="55" t="s">
        <v>2389</v>
      </c>
      <c r="P292" s="55" t="s">
        <v>958</v>
      </c>
      <c r="Q292" s="86" t="s">
        <v>104</v>
      </c>
      <c r="R292" s="55" t="s">
        <v>105</v>
      </c>
      <c r="S292" s="55" t="s">
        <v>567</v>
      </c>
      <c r="T292" s="55" t="s">
        <v>568</v>
      </c>
      <c r="U292" s="55">
        <v>6461306</v>
      </c>
      <c r="V292" s="55" t="s">
        <v>108</v>
      </c>
      <c r="W292" s="55">
        <v>40</v>
      </c>
      <c r="X292" s="55">
        <v>40</v>
      </c>
      <c r="Y292" s="55"/>
      <c r="Z292" s="55"/>
      <c r="AA292" s="55"/>
      <c r="AB292" s="55">
        <v>1246</v>
      </c>
      <c r="AC292" s="55">
        <v>156</v>
      </c>
      <c r="AD292" s="55" t="s">
        <v>109</v>
      </c>
      <c r="AE292" s="55" t="s">
        <v>109</v>
      </c>
      <c r="AF292" s="55" t="s">
        <v>110</v>
      </c>
      <c r="AG292" s="55" t="s">
        <v>109</v>
      </c>
      <c r="AH292" s="55"/>
      <c r="AI292" s="55" t="s">
        <v>109</v>
      </c>
      <c r="AJ292" s="55"/>
    </row>
    <row r="293" s="11" customFormat="true" ht="178" customHeight="true" spans="1:36">
      <c r="A293" s="49">
        <v>272</v>
      </c>
      <c r="B293" s="54"/>
      <c r="C293" s="55" t="s">
        <v>2390</v>
      </c>
      <c r="D293" s="55" t="s">
        <v>2391</v>
      </c>
      <c r="E293" s="55" t="s">
        <v>93</v>
      </c>
      <c r="F293" s="55" t="s">
        <v>2392</v>
      </c>
      <c r="G293" s="165" t="s">
        <v>2393</v>
      </c>
      <c r="H293" s="55" t="s">
        <v>2394</v>
      </c>
      <c r="I293" s="55" t="s">
        <v>2395</v>
      </c>
      <c r="J293" s="55" t="s">
        <v>2395</v>
      </c>
      <c r="K293" s="86" t="s">
        <v>99</v>
      </c>
      <c r="L293" s="55" t="s">
        <v>563</v>
      </c>
      <c r="M293" s="55" t="s">
        <v>1390</v>
      </c>
      <c r="N293" s="55" t="s">
        <v>2396</v>
      </c>
      <c r="O293" s="55" t="s">
        <v>2396</v>
      </c>
      <c r="P293" s="55" t="s">
        <v>958</v>
      </c>
      <c r="Q293" s="55" t="s">
        <v>104</v>
      </c>
      <c r="R293" s="55" t="s">
        <v>105</v>
      </c>
      <c r="S293" s="55" t="s">
        <v>567</v>
      </c>
      <c r="T293" s="55" t="s">
        <v>568</v>
      </c>
      <c r="U293" s="55">
        <v>6461306</v>
      </c>
      <c r="V293" s="55" t="s">
        <v>108</v>
      </c>
      <c r="W293" s="55">
        <v>80</v>
      </c>
      <c r="X293" s="55">
        <v>80</v>
      </c>
      <c r="Y293" s="55"/>
      <c r="Z293" s="55"/>
      <c r="AA293" s="55"/>
      <c r="AB293" s="55">
        <v>220</v>
      </c>
      <c r="AC293" s="55">
        <v>50</v>
      </c>
      <c r="AD293" s="55" t="s">
        <v>109</v>
      </c>
      <c r="AE293" s="55" t="s">
        <v>109</v>
      </c>
      <c r="AF293" s="55" t="s">
        <v>110</v>
      </c>
      <c r="AG293" s="55" t="s">
        <v>109</v>
      </c>
      <c r="AH293" s="55"/>
      <c r="AI293" s="55" t="s">
        <v>109</v>
      </c>
      <c r="AJ293" s="55"/>
    </row>
    <row r="294" s="11" customFormat="true" ht="121.5" spans="1:36">
      <c r="A294" s="49">
        <v>273</v>
      </c>
      <c r="B294" s="54"/>
      <c r="C294" s="55" t="s">
        <v>2397</v>
      </c>
      <c r="D294" s="55" t="s">
        <v>2398</v>
      </c>
      <c r="E294" s="49" t="s">
        <v>93</v>
      </c>
      <c r="F294" s="55" t="s">
        <v>1238</v>
      </c>
      <c r="G294" s="54" t="s">
        <v>2399</v>
      </c>
      <c r="H294" s="55" t="s">
        <v>2400</v>
      </c>
      <c r="I294" s="55" t="s">
        <v>2401</v>
      </c>
      <c r="J294" s="55" t="s">
        <v>2401</v>
      </c>
      <c r="K294" s="55" t="s">
        <v>99</v>
      </c>
      <c r="L294" s="55" t="s">
        <v>330</v>
      </c>
      <c r="M294" s="55" t="s">
        <v>1099</v>
      </c>
      <c r="N294" s="55" t="s">
        <v>2402</v>
      </c>
      <c r="O294" s="55" t="s">
        <v>2402</v>
      </c>
      <c r="P294" s="55" t="s">
        <v>103</v>
      </c>
      <c r="Q294" s="60" t="s">
        <v>104</v>
      </c>
      <c r="R294" s="55" t="s">
        <v>105</v>
      </c>
      <c r="S294" s="49" t="s">
        <v>567</v>
      </c>
      <c r="T294" s="55" t="s">
        <v>568</v>
      </c>
      <c r="U294" s="55">
        <v>6461306</v>
      </c>
      <c r="V294" s="55" t="s">
        <v>108</v>
      </c>
      <c r="W294" s="49">
        <v>80</v>
      </c>
      <c r="X294" s="49">
        <v>80</v>
      </c>
      <c r="Y294" s="49"/>
      <c r="Z294" s="49"/>
      <c r="AA294" s="49"/>
      <c r="AB294" s="49">
        <v>1128</v>
      </c>
      <c r="AC294" s="49">
        <v>144</v>
      </c>
      <c r="AD294" s="49" t="s">
        <v>109</v>
      </c>
      <c r="AE294" s="49" t="s">
        <v>109</v>
      </c>
      <c r="AF294" s="55" t="s">
        <v>110</v>
      </c>
      <c r="AG294" s="49" t="s">
        <v>109</v>
      </c>
      <c r="AH294" s="49"/>
      <c r="AI294" s="49" t="s">
        <v>109</v>
      </c>
      <c r="AJ294" s="52"/>
    </row>
    <row r="295" s="24" customFormat="true" ht="94.5" spans="1:36">
      <c r="A295" s="49">
        <v>274</v>
      </c>
      <c r="B295" s="54"/>
      <c r="C295" s="55" t="s">
        <v>2403</v>
      </c>
      <c r="D295" s="55" t="s">
        <v>2404</v>
      </c>
      <c r="E295" s="57" t="s">
        <v>93</v>
      </c>
      <c r="F295" s="57" t="s">
        <v>2368</v>
      </c>
      <c r="G295" s="54" t="s">
        <v>2405</v>
      </c>
      <c r="H295" s="55" t="s">
        <v>2406</v>
      </c>
      <c r="I295" s="55" t="s">
        <v>2407</v>
      </c>
      <c r="J295" s="57" t="s">
        <v>2408</v>
      </c>
      <c r="K295" s="55" t="s">
        <v>99</v>
      </c>
      <c r="L295" s="55" t="s">
        <v>330</v>
      </c>
      <c r="M295" s="54" t="s">
        <v>2409</v>
      </c>
      <c r="N295" s="55"/>
      <c r="O295" s="55" t="s">
        <v>2410</v>
      </c>
      <c r="P295" s="49" t="s">
        <v>103</v>
      </c>
      <c r="Q295" s="60" t="s">
        <v>104</v>
      </c>
      <c r="R295" s="57" t="s">
        <v>105</v>
      </c>
      <c r="S295" s="49" t="s">
        <v>567</v>
      </c>
      <c r="T295" s="55" t="s">
        <v>568</v>
      </c>
      <c r="U295" s="55">
        <v>6461306</v>
      </c>
      <c r="V295" s="55" t="s">
        <v>108</v>
      </c>
      <c r="W295" s="55">
        <v>60</v>
      </c>
      <c r="X295" s="55">
        <v>60</v>
      </c>
      <c r="Y295" s="49"/>
      <c r="Z295" s="49"/>
      <c r="AA295" s="49"/>
      <c r="AB295" s="55">
        <v>98</v>
      </c>
      <c r="AC295" s="55">
        <v>18</v>
      </c>
      <c r="AD295" s="55" t="s">
        <v>109</v>
      </c>
      <c r="AE295" s="55" t="s">
        <v>109</v>
      </c>
      <c r="AF295" s="55" t="s">
        <v>109</v>
      </c>
      <c r="AG295" s="55" t="s">
        <v>109</v>
      </c>
      <c r="AH295" s="55"/>
      <c r="AI295" s="55" t="s">
        <v>109</v>
      </c>
      <c r="AJ295" s="49"/>
    </row>
    <row r="296" s="24" customFormat="true" ht="108" spans="1:36">
      <c r="A296" s="49">
        <v>275</v>
      </c>
      <c r="B296" s="54"/>
      <c r="C296" s="56" t="s">
        <v>2411</v>
      </c>
      <c r="D296" s="56" t="s">
        <v>2412</v>
      </c>
      <c r="E296" s="56" t="s">
        <v>499</v>
      </c>
      <c r="F296" s="56" t="s">
        <v>605</v>
      </c>
      <c r="G296" s="56" t="s">
        <v>2413</v>
      </c>
      <c r="H296" s="56" t="s">
        <v>2414</v>
      </c>
      <c r="I296" s="56" t="s">
        <v>2415</v>
      </c>
      <c r="J296" s="56" t="s">
        <v>2412</v>
      </c>
      <c r="K296" s="87" t="s">
        <v>597</v>
      </c>
      <c r="L296" s="56" t="s">
        <v>598</v>
      </c>
      <c r="M296" s="56">
        <v>180</v>
      </c>
      <c r="N296" s="89" t="s">
        <v>599</v>
      </c>
      <c r="O296" s="89" t="s">
        <v>2079</v>
      </c>
      <c r="P296" s="56" t="s">
        <v>103</v>
      </c>
      <c r="Q296" s="87" t="s">
        <v>104</v>
      </c>
      <c r="R296" s="55" t="s">
        <v>105</v>
      </c>
      <c r="S296" s="56" t="s">
        <v>605</v>
      </c>
      <c r="T296" s="89" t="s">
        <v>601</v>
      </c>
      <c r="U296" s="57">
        <v>6311005</v>
      </c>
      <c r="V296" s="66" t="s">
        <v>108</v>
      </c>
      <c r="W296" s="56">
        <v>180</v>
      </c>
      <c r="X296" s="56">
        <v>180</v>
      </c>
      <c r="Y296" s="56"/>
      <c r="Z296" s="56"/>
      <c r="AA296" s="56"/>
      <c r="AB296" s="56">
        <v>610</v>
      </c>
      <c r="AC296" s="56">
        <v>296</v>
      </c>
      <c r="AD296" s="56" t="s">
        <v>109</v>
      </c>
      <c r="AE296" s="56" t="s">
        <v>109</v>
      </c>
      <c r="AF296" s="56" t="s">
        <v>110</v>
      </c>
      <c r="AG296" s="56" t="s">
        <v>110</v>
      </c>
      <c r="AH296" s="56"/>
      <c r="AI296" s="56" t="s">
        <v>109</v>
      </c>
      <c r="AJ296" s="56"/>
    </row>
    <row r="297" s="24" customFormat="true" ht="81" spans="1:36">
      <c r="A297" s="49">
        <v>276</v>
      </c>
      <c r="B297" s="54"/>
      <c r="C297" s="56" t="s">
        <v>2416</v>
      </c>
      <c r="D297" s="56" t="s">
        <v>2417</v>
      </c>
      <c r="E297" s="56" t="s">
        <v>499</v>
      </c>
      <c r="F297" s="56" t="s">
        <v>2418</v>
      </c>
      <c r="G297" s="56" t="s">
        <v>2419</v>
      </c>
      <c r="H297" s="56" t="s">
        <v>2420</v>
      </c>
      <c r="I297" s="56" t="s">
        <v>2421</v>
      </c>
      <c r="J297" s="128" t="s">
        <v>2421</v>
      </c>
      <c r="K297" s="55" t="s">
        <v>2422</v>
      </c>
      <c r="L297" s="56" t="s">
        <v>598</v>
      </c>
      <c r="M297" s="89">
        <v>30</v>
      </c>
      <c r="N297" s="89" t="s">
        <v>599</v>
      </c>
      <c r="O297" s="89" t="s">
        <v>2423</v>
      </c>
      <c r="P297" s="89" t="s">
        <v>103</v>
      </c>
      <c r="Q297" s="87" t="s">
        <v>104</v>
      </c>
      <c r="R297" s="55" t="s">
        <v>105</v>
      </c>
      <c r="S297" s="89" t="s">
        <v>2418</v>
      </c>
      <c r="T297" s="89" t="s">
        <v>601</v>
      </c>
      <c r="U297" s="57">
        <v>6311005</v>
      </c>
      <c r="V297" s="66" t="s">
        <v>108</v>
      </c>
      <c r="W297" s="89">
        <v>30</v>
      </c>
      <c r="X297" s="89">
        <v>30</v>
      </c>
      <c r="Y297" s="89"/>
      <c r="Z297" s="89"/>
      <c r="AA297" s="89"/>
      <c r="AB297" s="89">
        <v>849</v>
      </c>
      <c r="AC297" s="89">
        <v>490</v>
      </c>
      <c r="AD297" s="56" t="s">
        <v>109</v>
      </c>
      <c r="AE297" s="56" t="s">
        <v>109</v>
      </c>
      <c r="AF297" s="56" t="s">
        <v>110</v>
      </c>
      <c r="AG297" s="56" t="s">
        <v>109</v>
      </c>
      <c r="AH297" s="89"/>
      <c r="AI297" s="56" t="s">
        <v>109</v>
      </c>
      <c r="AJ297" s="89"/>
    </row>
    <row r="298" s="27" customFormat="true" ht="79" customHeight="true" spans="1:36">
      <c r="A298" s="49">
        <v>277</v>
      </c>
      <c r="B298" s="50"/>
      <c r="C298" s="166" t="s">
        <v>2424</v>
      </c>
      <c r="D298" s="166" t="s">
        <v>2425</v>
      </c>
      <c r="E298" s="166" t="s">
        <v>93</v>
      </c>
      <c r="F298" s="166" t="s">
        <v>2426</v>
      </c>
      <c r="G298" s="166" t="s">
        <v>2427</v>
      </c>
      <c r="H298" s="166" t="s">
        <v>2428</v>
      </c>
      <c r="I298" s="166" t="s">
        <v>2429</v>
      </c>
      <c r="J298" s="166" t="s">
        <v>2429</v>
      </c>
      <c r="K298" s="166" t="s">
        <v>99</v>
      </c>
      <c r="L298" s="166" t="s">
        <v>330</v>
      </c>
      <c r="M298" s="166" t="s">
        <v>2098</v>
      </c>
      <c r="N298" s="166" t="s">
        <v>2430</v>
      </c>
      <c r="O298" s="166" t="s">
        <v>2428</v>
      </c>
      <c r="P298" s="166" t="s">
        <v>958</v>
      </c>
      <c r="Q298" s="87" t="s">
        <v>104</v>
      </c>
      <c r="R298" s="166" t="s">
        <v>105</v>
      </c>
      <c r="S298" s="166" t="s">
        <v>650</v>
      </c>
      <c r="T298" s="56" t="s">
        <v>651</v>
      </c>
      <c r="U298" s="56">
        <v>6216696</v>
      </c>
      <c r="V298" s="66" t="s">
        <v>108</v>
      </c>
      <c r="W298" s="193">
        <v>125</v>
      </c>
      <c r="X298" s="193">
        <v>125</v>
      </c>
      <c r="Y298" s="70"/>
      <c r="Z298" s="193"/>
      <c r="AA298" s="70"/>
      <c r="AB298" s="70">
        <v>198</v>
      </c>
      <c r="AC298" s="70">
        <v>34</v>
      </c>
      <c r="AD298" s="70" t="s">
        <v>109</v>
      </c>
      <c r="AE298" s="70" t="s">
        <v>109</v>
      </c>
      <c r="AF298" s="70" t="s">
        <v>109</v>
      </c>
      <c r="AG298" s="70" t="s">
        <v>109</v>
      </c>
      <c r="AH298" s="70"/>
      <c r="AI298" s="70" t="s">
        <v>109</v>
      </c>
      <c r="AJ298" s="70"/>
    </row>
    <row r="299" s="27" customFormat="true" ht="121.5" spans="1:36">
      <c r="A299" s="49">
        <v>278</v>
      </c>
      <c r="B299" s="50"/>
      <c r="C299" s="56" t="s">
        <v>2431</v>
      </c>
      <c r="D299" s="56" t="s">
        <v>2432</v>
      </c>
      <c r="E299" s="56" t="s">
        <v>93</v>
      </c>
      <c r="F299" s="56" t="s">
        <v>643</v>
      </c>
      <c r="G299" s="56" t="s">
        <v>2433</v>
      </c>
      <c r="H299" s="56" t="s">
        <v>2434</v>
      </c>
      <c r="I299" s="56" t="s">
        <v>2435</v>
      </c>
      <c r="J299" s="56" t="s">
        <v>2436</v>
      </c>
      <c r="K299" s="56" t="s">
        <v>99</v>
      </c>
      <c r="L299" s="56" t="s">
        <v>330</v>
      </c>
      <c r="M299" s="56" t="s">
        <v>2437</v>
      </c>
      <c r="N299" s="56" t="s">
        <v>2434</v>
      </c>
      <c r="O299" s="56" t="s">
        <v>2434</v>
      </c>
      <c r="P299" s="56" t="s">
        <v>103</v>
      </c>
      <c r="Q299" s="49" t="s">
        <v>104</v>
      </c>
      <c r="R299" s="56" t="s">
        <v>105</v>
      </c>
      <c r="S299" s="56" t="s">
        <v>650</v>
      </c>
      <c r="T299" s="56" t="s">
        <v>651</v>
      </c>
      <c r="U299" s="56">
        <v>6216696</v>
      </c>
      <c r="V299" s="66" t="s">
        <v>108</v>
      </c>
      <c r="W299" s="56">
        <v>48</v>
      </c>
      <c r="X299" s="56">
        <v>48</v>
      </c>
      <c r="Y299" s="56"/>
      <c r="Z299" s="56"/>
      <c r="AA299" s="56"/>
      <c r="AB299" s="56">
        <v>260</v>
      </c>
      <c r="AC299" s="56">
        <v>56</v>
      </c>
      <c r="AD299" s="56" t="s">
        <v>109</v>
      </c>
      <c r="AE299" s="56" t="s">
        <v>109</v>
      </c>
      <c r="AF299" s="56" t="s">
        <v>109</v>
      </c>
      <c r="AG299" s="56"/>
      <c r="AH299" s="56"/>
      <c r="AI299" s="56" t="s">
        <v>109</v>
      </c>
      <c r="AJ299" s="56"/>
    </row>
    <row r="300" s="27" customFormat="true" ht="191" customHeight="true" spans="1:36">
      <c r="A300" s="49">
        <v>279</v>
      </c>
      <c r="B300" s="50"/>
      <c r="C300" s="56" t="s">
        <v>2438</v>
      </c>
      <c r="D300" s="56" t="s">
        <v>2439</v>
      </c>
      <c r="E300" s="56" t="s">
        <v>499</v>
      </c>
      <c r="F300" s="56" t="s">
        <v>1338</v>
      </c>
      <c r="G300" s="56" t="s">
        <v>2440</v>
      </c>
      <c r="H300" s="56" t="s">
        <v>2441</v>
      </c>
      <c r="I300" s="73" t="s">
        <v>2439</v>
      </c>
      <c r="J300" s="73" t="s">
        <v>2442</v>
      </c>
      <c r="K300" s="56" t="s">
        <v>99</v>
      </c>
      <c r="L300" s="56" t="s">
        <v>330</v>
      </c>
      <c r="M300" s="56" t="s">
        <v>1359</v>
      </c>
      <c r="N300" s="56" t="s">
        <v>2443</v>
      </c>
      <c r="O300" s="56" t="s">
        <v>2444</v>
      </c>
      <c r="P300" s="56" t="s">
        <v>103</v>
      </c>
      <c r="Q300" s="56" t="s">
        <v>104</v>
      </c>
      <c r="R300" s="56" t="s">
        <v>105</v>
      </c>
      <c r="S300" s="56" t="s">
        <v>650</v>
      </c>
      <c r="T300" s="56" t="s">
        <v>651</v>
      </c>
      <c r="U300" s="56">
        <v>6216696</v>
      </c>
      <c r="V300" s="66" t="s">
        <v>108</v>
      </c>
      <c r="W300" s="56">
        <v>130</v>
      </c>
      <c r="X300" s="55">
        <v>130</v>
      </c>
      <c r="Y300" s="56"/>
      <c r="Z300" s="56"/>
      <c r="AA300" s="56"/>
      <c r="AB300" s="56">
        <v>580</v>
      </c>
      <c r="AC300" s="56">
        <v>68</v>
      </c>
      <c r="AD300" s="56" t="s">
        <v>109</v>
      </c>
      <c r="AE300" s="56" t="s">
        <v>109</v>
      </c>
      <c r="AF300" s="56" t="s">
        <v>109</v>
      </c>
      <c r="AG300" s="56" t="s">
        <v>109</v>
      </c>
      <c r="AH300" s="56"/>
      <c r="AI300" s="56" t="s">
        <v>109</v>
      </c>
      <c r="AJ300" s="56"/>
    </row>
    <row r="301" s="27" customFormat="true" ht="108" spans="1:36">
      <c r="A301" s="49">
        <v>280</v>
      </c>
      <c r="B301" s="50"/>
      <c r="C301" s="56" t="s">
        <v>2445</v>
      </c>
      <c r="D301" s="56" t="s">
        <v>2446</v>
      </c>
      <c r="E301" s="56" t="s">
        <v>93</v>
      </c>
      <c r="F301" s="56" t="s">
        <v>1338</v>
      </c>
      <c r="G301" s="56" t="s">
        <v>2447</v>
      </c>
      <c r="H301" s="56" t="s">
        <v>2448</v>
      </c>
      <c r="I301" s="56" t="s">
        <v>2449</v>
      </c>
      <c r="J301" s="56" t="s">
        <v>2449</v>
      </c>
      <c r="K301" s="56" t="s">
        <v>99</v>
      </c>
      <c r="L301" s="56" t="s">
        <v>330</v>
      </c>
      <c r="M301" s="56" t="s">
        <v>1593</v>
      </c>
      <c r="N301" s="56" t="s">
        <v>2450</v>
      </c>
      <c r="O301" s="56" t="s">
        <v>2451</v>
      </c>
      <c r="P301" s="56" t="s">
        <v>103</v>
      </c>
      <c r="Q301" s="56" t="s">
        <v>104</v>
      </c>
      <c r="R301" s="56" t="s">
        <v>105</v>
      </c>
      <c r="S301" s="56" t="s">
        <v>650</v>
      </c>
      <c r="T301" s="56" t="s">
        <v>651</v>
      </c>
      <c r="U301" s="56">
        <v>6216696</v>
      </c>
      <c r="V301" s="66" t="s">
        <v>108</v>
      </c>
      <c r="W301" s="56">
        <v>30</v>
      </c>
      <c r="X301" s="55"/>
      <c r="Y301" s="56"/>
      <c r="Z301" s="56">
        <v>30</v>
      </c>
      <c r="AA301" s="56"/>
      <c r="AB301" s="56">
        <v>417</v>
      </c>
      <c r="AC301" s="56">
        <v>63</v>
      </c>
      <c r="AD301" s="56" t="s">
        <v>109</v>
      </c>
      <c r="AE301" s="56" t="s">
        <v>109</v>
      </c>
      <c r="AF301" s="56" t="s">
        <v>109</v>
      </c>
      <c r="AG301" s="56" t="s">
        <v>109</v>
      </c>
      <c r="AH301" s="56"/>
      <c r="AI301" s="56" t="s">
        <v>109</v>
      </c>
      <c r="AJ301" s="56"/>
    </row>
    <row r="302" s="27" customFormat="true" ht="108" spans="1:36">
      <c r="A302" s="49">
        <v>281</v>
      </c>
      <c r="B302" s="50"/>
      <c r="C302" s="56" t="s">
        <v>2452</v>
      </c>
      <c r="D302" s="56" t="s">
        <v>2453</v>
      </c>
      <c r="E302" s="56" t="s">
        <v>93</v>
      </c>
      <c r="F302" s="56" t="s">
        <v>1338</v>
      </c>
      <c r="G302" s="56" t="s">
        <v>2454</v>
      </c>
      <c r="H302" s="56" t="s">
        <v>2455</v>
      </c>
      <c r="I302" s="56" t="s">
        <v>2456</v>
      </c>
      <c r="J302" s="56" t="s">
        <v>2456</v>
      </c>
      <c r="K302" s="56" t="s">
        <v>99</v>
      </c>
      <c r="L302" s="56" t="s">
        <v>330</v>
      </c>
      <c r="M302" s="56" t="s">
        <v>1099</v>
      </c>
      <c r="N302" s="56" t="s">
        <v>2457</v>
      </c>
      <c r="O302" s="56" t="s">
        <v>2458</v>
      </c>
      <c r="P302" s="56" t="s">
        <v>103</v>
      </c>
      <c r="Q302" s="56" t="s">
        <v>104</v>
      </c>
      <c r="R302" s="56" t="s">
        <v>105</v>
      </c>
      <c r="S302" s="56" t="s">
        <v>650</v>
      </c>
      <c r="T302" s="56" t="s">
        <v>651</v>
      </c>
      <c r="U302" s="56">
        <v>6216696</v>
      </c>
      <c r="V302" s="66" t="s">
        <v>108</v>
      </c>
      <c r="W302" s="56">
        <v>80</v>
      </c>
      <c r="X302" s="56">
        <v>80</v>
      </c>
      <c r="Y302" s="56"/>
      <c r="Z302" s="56"/>
      <c r="AA302" s="56"/>
      <c r="AB302" s="56">
        <v>216</v>
      </c>
      <c r="AC302" s="56">
        <v>9</v>
      </c>
      <c r="AD302" s="56" t="s">
        <v>109</v>
      </c>
      <c r="AE302" s="56" t="s">
        <v>109</v>
      </c>
      <c r="AF302" s="56" t="s">
        <v>109</v>
      </c>
      <c r="AG302" s="56" t="s">
        <v>109</v>
      </c>
      <c r="AH302" s="56"/>
      <c r="AI302" s="56" t="s">
        <v>109</v>
      </c>
      <c r="AJ302" s="56"/>
    </row>
    <row r="303" s="27" customFormat="true" ht="103" customHeight="true" spans="1:36">
      <c r="A303" s="49">
        <v>282</v>
      </c>
      <c r="B303" s="50"/>
      <c r="C303" s="56" t="s">
        <v>2459</v>
      </c>
      <c r="D303" s="56" t="s">
        <v>2460</v>
      </c>
      <c r="E303" s="56" t="s">
        <v>499</v>
      </c>
      <c r="F303" s="56" t="s">
        <v>2461</v>
      </c>
      <c r="G303" s="56" t="s">
        <v>2462</v>
      </c>
      <c r="H303" s="56" t="s">
        <v>2463</v>
      </c>
      <c r="I303" s="56" t="s">
        <v>2464</v>
      </c>
      <c r="J303" s="56" t="s">
        <v>2464</v>
      </c>
      <c r="K303" s="56" t="s">
        <v>99</v>
      </c>
      <c r="L303" s="56" t="s">
        <v>330</v>
      </c>
      <c r="M303" s="56" t="s">
        <v>2465</v>
      </c>
      <c r="N303" s="56" t="s">
        <v>2463</v>
      </c>
      <c r="O303" s="56" t="s">
        <v>2463</v>
      </c>
      <c r="P303" s="56" t="s">
        <v>103</v>
      </c>
      <c r="Q303" s="56" t="s">
        <v>104</v>
      </c>
      <c r="R303" s="56" t="s">
        <v>105</v>
      </c>
      <c r="S303" s="56" t="s">
        <v>650</v>
      </c>
      <c r="T303" s="56" t="s">
        <v>651</v>
      </c>
      <c r="U303" s="56">
        <v>6216696</v>
      </c>
      <c r="V303" s="66" t="s">
        <v>108</v>
      </c>
      <c r="W303" s="56">
        <v>67</v>
      </c>
      <c r="X303" s="56">
        <v>67</v>
      </c>
      <c r="Y303" s="56"/>
      <c r="Z303" s="56"/>
      <c r="AA303" s="56"/>
      <c r="AB303" s="56">
        <v>64</v>
      </c>
      <c r="AC303" s="56">
        <v>27</v>
      </c>
      <c r="AD303" s="56" t="s">
        <v>109</v>
      </c>
      <c r="AE303" s="56" t="s">
        <v>109</v>
      </c>
      <c r="AF303" s="56" t="s">
        <v>110</v>
      </c>
      <c r="AG303" s="56" t="s">
        <v>109</v>
      </c>
      <c r="AH303" s="56"/>
      <c r="AI303" s="56" t="s">
        <v>109</v>
      </c>
      <c r="AJ303" s="56"/>
    </row>
    <row r="304" s="27" customFormat="true" ht="257" customHeight="true" spans="1:36">
      <c r="A304" s="49">
        <v>283</v>
      </c>
      <c r="B304" s="50"/>
      <c r="C304" s="56" t="s">
        <v>2466</v>
      </c>
      <c r="D304" s="56" t="s">
        <v>2467</v>
      </c>
      <c r="E304" s="56" t="s">
        <v>499</v>
      </c>
      <c r="F304" s="56" t="s">
        <v>1148</v>
      </c>
      <c r="G304" s="56" t="s">
        <v>2468</v>
      </c>
      <c r="H304" s="56" t="s">
        <v>2469</v>
      </c>
      <c r="I304" s="56" t="s">
        <v>2467</v>
      </c>
      <c r="J304" s="56" t="s">
        <v>2467</v>
      </c>
      <c r="K304" s="56" t="s">
        <v>99</v>
      </c>
      <c r="L304" s="56" t="s">
        <v>330</v>
      </c>
      <c r="M304" s="56" t="s">
        <v>2470</v>
      </c>
      <c r="N304" s="56" t="s">
        <v>2469</v>
      </c>
      <c r="O304" s="56" t="s">
        <v>2469</v>
      </c>
      <c r="P304" s="56" t="s">
        <v>103</v>
      </c>
      <c r="Q304" s="56" t="s">
        <v>104</v>
      </c>
      <c r="R304" s="56" t="s">
        <v>105</v>
      </c>
      <c r="S304" s="56" t="s">
        <v>650</v>
      </c>
      <c r="T304" s="56" t="s">
        <v>651</v>
      </c>
      <c r="U304" s="56">
        <v>6216696</v>
      </c>
      <c r="V304" s="66" t="s">
        <v>108</v>
      </c>
      <c r="W304" s="56">
        <v>160</v>
      </c>
      <c r="X304" s="56">
        <v>160</v>
      </c>
      <c r="Y304" s="56"/>
      <c r="Z304" s="56"/>
      <c r="AA304" s="56"/>
      <c r="AB304" s="56">
        <v>372</v>
      </c>
      <c r="AC304" s="56">
        <v>138</v>
      </c>
      <c r="AD304" s="56" t="s">
        <v>109</v>
      </c>
      <c r="AE304" s="56" t="s">
        <v>109</v>
      </c>
      <c r="AF304" s="56" t="s">
        <v>109</v>
      </c>
      <c r="AG304" s="56" t="s">
        <v>109</v>
      </c>
      <c r="AH304" s="56"/>
      <c r="AI304" s="56" t="s">
        <v>109</v>
      </c>
      <c r="AJ304" s="56"/>
    </row>
    <row r="305" s="27" customFormat="true" ht="107" customHeight="true" spans="1:36">
      <c r="A305" s="49">
        <v>284</v>
      </c>
      <c r="B305" s="50"/>
      <c r="C305" s="56" t="s">
        <v>2471</v>
      </c>
      <c r="D305" s="56" t="s">
        <v>2472</v>
      </c>
      <c r="E305" s="56" t="s">
        <v>499</v>
      </c>
      <c r="F305" s="56" t="s">
        <v>1148</v>
      </c>
      <c r="G305" s="56" t="s">
        <v>2473</v>
      </c>
      <c r="H305" s="56" t="s">
        <v>2474</v>
      </c>
      <c r="I305" s="56" t="s">
        <v>2472</v>
      </c>
      <c r="J305" s="56" t="s">
        <v>2472</v>
      </c>
      <c r="K305" s="56" t="s">
        <v>99</v>
      </c>
      <c r="L305" s="56" t="s">
        <v>330</v>
      </c>
      <c r="M305" s="56" t="s">
        <v>2475</v>
      </c>
      <c r="N305" s="56" t="s">
        <v>2474</v>
      </c>
      <c r="O305" s="56" t="s">
        <v>2474</v>
      </c>
      <c r="P305" s="56" t="s">
        <v>103</v>
      </c>
      <c r="Q305" s="56" t="s">
        <v>104</v>
      </c>
      <c r="R305" s="56" t="s">
        <v>105</v>
      </c>
      <c r="S305" s="56" t="s">
        <v>650</v>
      </c>
      <c r="T305" s="56" t="s">
        <v>651</v>
      </c>
      <c r="U305" s="56">
        <v>6216696</v>
      </c>
      <c r="V305" s="66" t="s">
        <v>108</v>
      </c>
      <c r="W305" s="56">
        <v>236</v>
      </c>
      <c r="X305" s="56"/>
      <c r="Y305" s="56"/>
      <c r="Z305" s="56">
        <v>236</v>
      </c>
      <c r="AA305" s="56"/>
      <c r="AB305" s="56">
        <v>650</v>
      </c>
      <c r="AC305" s="56">
        <v>98</v>
      </c>
      <c r="AD305" s="56" t="s">
        <v>109</v>
      </c>
      <c r="AE305" s="56" t="s">
        <v>109</v>
      </c>
      <c r="AF305" s="56" t="s">
        <v>109</v>
      </c>
      <c r="AG305" s="56" t="s">
        <v>109</v>
      </c>
      <c r="AH305" s="56"/>
      <c r="AI305" s="56" t="s">
        <v>109</v>
      </c>
      <c r="AJ305" s="56"/>
    </row>
    <row r="306" s="27" customFormat="true" ht="135" spans="1:36">
      <c r="A306" s="49">
        <v>285</v>
      </c>
      <c r="B306" s="50"/>
      <c r="C306" s="55" t="s">
        <v>2476</v>
      </c>
      <c r="D306" s="55" t="s">
        <v>2477</v>
      </c>
      <c r="E306" s="55" t="s">
        <v>499</v>
      </c>
      <c r="F306" s="55" t="s">
        <v>2478</v>
      </c>
      <c r="G306" s="55" t="s">
        <v>2479</v>
      </c>
      <c r="H306" s="55" t="s">
        <v>2480</v>
      </c>
      <c r="I306" s="55" t="s">
        <v>2481</v>
      </c>
      <c r="J306" s="55" t="s">
        <v>2482</v>
      </c>
      <c r="K306" s="55" t="s">
        <v>99</v>
      </c>
      <c r="L306" s="55" t="s">
        <v>330</v>
      </c>
      <c r="M306" s="55" t="s">
        <v>2073</v>
      </c>
      <c r="N306" s="55" t="s">
        <v>2480</v>
      </c>
      <c r="O306" s="55" t="s">
        <v>2480</v>
      </c>
      <c r="P306" s="55" t="s">
        <v>103</v>
      </c>
      <c r="Q306" s="55" t="s">
        <v>104</v>
      </c>
      <c r="R306" s="55" t="s">
        <v>105</v>
      </c>
      <c r="S306" s="55" t="s">
        <v>650</v>
      </c>
      <c r="T306" s="56" t="s">
        <v>651</v>
      </c>
      <c r="U306" s="56">
        <v>6216696</v>
      </c>
      <c r="V306" s="66" t="s">
        <v>108</v>
      </c>
      <c r="W306" s="55">
        <v>65</v>
      </c>
      <c r="X306" s="55">
        <v>65</v>
      </c>
      <c r="Y306" s="55"/>
      <c r="Z306" s="55"/>
      <c r="AA306" s="55"/>
      <c r="AB306" s="55">
        <v>64</v>
      </c>
      <c r="AC306" s="55">
        <v>26</v>
      </c>
      <c r="AD306" s="55" t="s">
        <v>109</v>
      </c>
      <c r="AE306" s="55" t="s">
        <v>109</v>
      </c>
      <c r="AF306" s="55" t="s">
        <v>110</v>
      </c>
      <c r="AG306" s="55" t="s">
        <v>109</v>
      </c>
      <c r="AH306" s="55"/>
      <c r="AI306" s="55" t="s">
        <v>109</v>
      </c>
      <c r="AJ306" s="55"/>
    </row>
    <row r="307" s="27" customFormat="true" ht="108" spans="1:36">
      <c r="A307" s="49">
        <v>286</v>
      </c>
      <c r="B307" s="50"/>
      <c r="C307" s="136" t="s">
        <v>2483</v>
      </c>
      <c r="D307" s="186" t="s">
        <v>2484</v>
      </c>
      <c r="E307" s="55" t="s">
        <v>93</v>
      </c>
      <c r="F307" s="55" t="s">
        <v>2478</v>
      </c>
      <c r="G307" s="55" t="s">
        <v>2485</v>
      </c>
      <c r="H307" s="49" t="s">
        <v>954</v>
      </c>
      <c r="I307" s="55" t="s">
        <v>2486</v>
      </c>
      <c r="J307" s="55" t="s">
        <v>2486</v>
      </c>
      <c r="K307" s="55" t="s">
        <v>99</v>
      </c>
      <c r="L307" s="55" t="s">
        <v>330</v>
      </c>
      <c r="M307" s="55" t="s">
        <v>2487</v>
      </c>
      <c r="N307" s="49"/>
      <c r="O307" s="55" t="s">
        <v>2488</v>
      </c>
      <c r="P307" s="55" t="s">
        <v>2489</v>
      </c>
      <c r="Q307" s="87" t="s">
        <v>104</v>
      </c>
      <c r="R307" s="55" t="s">
        <v>2490</v>
      </c>
      <c r="S307" s="55" t="s">
        <v>650</v>
      </c>
      <c r="T307" s="56" t="s">
        <v>651</v>
      </c>
      <c r="U307" s="56">
        <v>6216696</v>
      </c>
      <c r="V307" s="66" t="s">
        <v>108</v>
      </c>
      <c r="W307" s="194">
        <v>115</v>
      </c>
      <c r="X307" s="194">
        <v>115</v>
      </c>
      <c r="Y307" s="49"/>
      <c r="Z307" s="49"/>
      <c r="AA307" s="49"/>
      <c r="AB307" s="49">
        <v>1480</v>
      </c>
      <c r="AC307" s="49">
        <v>77</v>
      </c>
      <c r="AD307" s="55" t="s">
        <v>109</v>
      </c>
      <c r="AE307" s="55" t="s">
        <v>109</v>
      </c>
      <c r="AF307" s="55" t="s">
        <v>109</v>
      </c>
      <c r="AG307" s="55" t="s">
        <v>109</v>
      </c>
      <c r="AH307" s="49"/>
      <c r="AI307" s="55" t="s">
        <v>109</v>
      </c>
      <c r="AJ307" s="49"/>
    </row>
    <row r="308" s="20" customFormat="true" ht="26" customHeight="true" spans="1:36">
      <c r="A308" s="49"/>
      <c r="B308" s="55" t="s">
        <v>2491</v>
      </c>
      <c r="C308" s="49"/>
      <c r="D308" s="49">
        <v>3</v>
      </c>
      <c r="E308" s="49"/>
      <c r="F308" s="49"/>
      <c r="G308" s="49"/>
      <c r="H308" s="49"/>
      <c r="I308" s="49"/>
      <c r="J308" s="49"/>
      <c r="K308" s="49"/>
      <c r="L308" s="49"/>
      <c r="M308" s="49"/>
      <c r="N308" s="49"/>
      <c r="O308" s="49"/>
      <c r="P308" s="49"/>
      <c r="Q308" s="49"/>
      <c r="R308" s="49"/>
      <c r="S308" s="49"/>
      <c r="T308" s="49"/>
      <c r="U308" s="49"/>
      <c r="V308" s="49"/>
      <c r="W308" s="49">
        <f>SUM(W309:W311)</f>
        <v>705</v>
      </c>
      <c r="X308" s="49">
        <f t="shared" ref="W308:AC308" si="12">SUM(X309:X311)</f>
        <v>705</v>
      </c>
      <c r="Y308" s="49">
        <f t="shared" si="12"/>
        <v>0</v>
      </c>
      <c r="Z308" s="49">
        <f t="shared" si="12"/>
        <v>0</v>
      </c>
      <c r="AA308" s="49">
        <f t="shared" si="12"/>
        <v>0</v>
      </c>
      <c r="AB308" s="49">
        <f t="shared" si="12"/>
        <v>1449</v>
      </c>
      <c r="AC308" s="49">
        <f t="shared" si="12"/>
        <v>266</v>
      </c>
      <c r="AD308" s="49"/>
      <c r="AE308" s="49"/>
      <c r="AF308" s="49"/>
      <c r="AG308" s="49"/>
      <c r="AH308" s="49"/>
      <c r="AI308" s="49"/>
      <c r="AJ308" s="49"/>
    </row>
    <row r="309" s="11" customFormat="true" ht="121" customHeight="true" spans="1:36">
      <c r="A309" s="49">
        <v>287</v>
      </c>
      <c r="B309" s="50"/>
      <c r="C309" s="55" t="s">
        <v>2492</v>
      </c>
      <c r="D309" s="25" t="s">
        <v>2493</v>
      </c>
      <c r="E309" s="55" t="s">
        <v>93</v>
      </c>
      <c r="F309" s="55" t="s">
        <v>2494</v>
      </c>
      <c r="G309" s="55" t="s">
        <v>2495</v>
      </c>
      <c r="H309" s="55" t="s">
        <v>2496</v>
      </c>
      <c r="I309" s="55" t="s">
        <v>2497</v>
      </c>
      <c r="J309" s="55" t="s">
        <v>2497</v>
      </c>
      <c r="K309" s="55" t="s">
        <v>156</v>
      </c>
      <c r="L309" s="55" t="s">
        <v>119</v>
      </c>
      <c r="M309" s="55" t="s">
        <v>480</v>
      </c>
      <c r="N309" s="55" t="s">
        <v>2498</v>
      </c>
      <c r="O309" s="55" t="s">
        <v>2499</v>
      </c>
      <c r="P309" s="55" t="s">
        <v>533</v>
      </c>
      <c r="Q309" s="55" t="s">
        <v>104</v>
      </c>
      <c r="R309" s="55" t="s">
        <v>105</v>
      </c>
      <c r="S309" s="55" t="s">
        <v>534</v>
      </c>
      <c r="T309" s="49" t="s">
        <v>535</v>
      </c>
      <c r="U309" s="49">
        <v>6388001</v>
      </c>
      <c r="V309" s="55" t="s">
        <v>108</v>
      </c>
      <c r="W309" s="55">
        <v>70</v>
      </c>
      <c r="X309" s="55">
        <v>70</v>
      </c>
      <c r="Y309" s="55"/>
      <c r="Z309" s="55"/>
      <c r="AA309" s="55"/>
      <c r="AB309" s="55">
        <v>609</v>
      </c>
      <c r="AC309" s="55">
        <v>214</v>
      </c>
      <c r="AD309" s="55" t="s">
        <v>109</v>
      </c>
      <c r="AE309" s="55" t="s">
        <v>109</v>
      </c>
      <c r="AF309" s="55" t="s">
        <v>110</v>
      </c>
      <c r="AG309" s="55" t="s">
        <v>110</v>
      </c>
      <c r="AH309" s="55" t="s">
        <v>2500</v>
      </c>
      <c r="AI309" s="55" t="s">
        <v>110</v>
      </c>
      <c r="AJ309" s="55" t="s">
        <v>2500</v>
      </c>
    </row>
    <row r="310" s="11" customFormat="true" ht="206" customHeight="true" spans="1:36">
      <c r="A310" s="49">
        <v>288</v>
      </c>
      <c r="B310" s="187"/>
      <c r="C310" s="54" t="s">
        <v>2501</v>
      </c>
      <c r="D310" s="66" t="s">
        <v>2502</v>
      </c>
      <c r="E310" s="49" t="s">
        <v>93</v>
      </c>
      <c r="F310" s="55" t="s">
        <v>1465</v>
      </c>
      <c r="G310" s="55" t="s">
        <v>2503</v>
      </c>
      <c r="H310" s="55" t="s">
        <v>2504</v>
      </c>
      <c r="I310" s="66" t="s">
        <v>2502</v>
      </c>
      <c r="J310" s="167" t="s">
        <v>2502</v>
      </c>
      <c r="K310" s="55" t="s">
        <v>99</v>
      </c>
      <c r="L310" s="55" t="s">
        <v>330</v>
      </c>
      <c r="M310" s="55" t="s">
        <v>2505</v>
      </c>
      <c r="N310" s="55" t="s">
        <v>2506</v>
      </c>
      <c r="O310" s="55" t="s">
        <v>2507</v>
      </c>
      <c r="P310" s="55" t="s">
        <v>958</v>
      </c>
      <c r="Q310" s="55" t="s">
        <v>104</v>
      </c>
      <c r="R310" s="55" t="s">
        <v>105</v>
      </c>
      <c r="S310" s="55" t="s">
        <v>1478</v>
      </c>
      <c r="T310" s="55" t="s">
        <v>1223</v>
      </c>
      <c r="U310" s="55">
        <v>6481001</v>
      </c>
      <c r="V310" s="108" t="s">
        <v>108</v>
      </c>
      <c r="W310" s="49">
        <v>185</v>
      </c>
      <c r="X310" s="49">
        <v>185</v>
      </c>
      <c r="Y310" s="49"/>
      <c r="Z310" s="49"/>
      <c r="AA310" s="49"/>
      <c r="AB310" s="49">
        <v>460</v>
      </c>
      <c r="AC310" s="49">
        <v>52</v>
      </c>
      <c r="AD310" s="55" t="s">
        <v>109</v>
      </c>
      <c r="AE310" s="55" t="s">
        <v>109</v>
      </c>
      <c r="AF310" s="55" t="s">
        <v>109</v>
      </c>
      <c r="AG310" s="55" t="s">
        <v>110</v>
      </c>
      <c r="AH310" s="55" t="s">
        <v>2508</v>
      </c>
      <c r="AI310" s="55" t="s">
        <v>110</v>
      </c>
      <c r="AJ310" s="50" t="s">
        <v>2508</v>
      </c>
    </row>
    <row r="311" s="28" customFormat="true" ht="171" customHeight="true" spans="1:36">
      <c r="A311" s="49">
        <v>289</v>
      </c>
      <c r="B311" s="50"/>
      <c r="C311" s="56" t="s">
        <v>2509</v>
      </c>
      <c r="D311" s="55" t="s">
        <v>2510</v>
      </c>
      <c r="E311" s="56" t="s">
        <v>93</v>
      </c>
      <c r="F311" s="56" t="s">
        <v>654</v>
      </c>
      <c r="G311" s="56" t="s">
        <v>2511</v>
      </c>
      <c r="H311" s="56" t="s">
        <v>2512</v>
      </c>
      <c r="I311" s="55" t="s">
        <v>2513</v>
      </c>
      <c r="J311" s="55" t="s">
        <v>2513</v>
      </c>
      <c r="K311" s="56" t="s">
        <v>657</v>
      </c>
      <c r="L311" s="56" t="s">
        <v>119</v>
      </c>
      <c r="M311" s="56" t="s">
        <v>2514</v>
      </c>
      <c r="N311" s="56" t="s">
        <v>2512</v>
      </c>
      <c r="O311" s="56" t="s">
        <v>2512</v>
      </c>
      <c r="P311" s="56" t="s">
        <v>103</v>
      </c>
      <c r="Q311" s="56" t="s">
        <v>104</v>
      </c>
      <c r="R311" s="56" t="s">
        <v>105</v>
      </c>
      <c r="S311" s="56" t="s">
        <v>650</v>
      </c>
      <c r="T311" s="56" t="s">
        <v>651</v>
      </c>
      <c r="U311" s="56">
        <v>6216696</v>
      </c>
      <c r="V311" s="66" t="s">
        <v>108</v>
      </c>
      <c r="W311" s="56">
        <v>450</v>
      </c>
      <c r="X311" s="56">
        <v>450</v>
      </c>
      <c r="Y311" s="56">
        <v>0</v>
      </c>
      <c r="Z311" s="56">
        <v>0</v>
      </c>
      <c r="AA311" s="56">
        <v>0</v>
      </c>
      <c r="AB311" s="56">
        <v>380</v>
      </c>
      <c r="AC311" s="56" t="s">
        <v>1572</v>
      </c>
      <c r="AD311" s="56" t="s">
        <v>109</v>
      </c>
      <c r="AE311" s="56" t="s">
        <v>109</v>
      </c>
      <c r="AF311" s="56" t="s">
        <v>109</v>
      </c>
      <c r="AG311" s="56" t="s">
        <v>110</v>
      </c>
      <c r="AH311" s="56" t="s">
        <v>1573</v>
      </c>
      <c r="AI311" s="56" t="s">
        <v>110</v>
      </c>
      <c r="AJ311" s="56" t="s">
        <v>264</v>
      </c>
    </row>
    <row r="312" s="11" customFormat="true" ht="26" customHeight="true" spans="1:36">
      <c r="A312" s="49"/>
      <c r="B312" s="50" t="s">
        <v>16</v>
      </c>
      <c r="C312" s="52"/>
      <c r="D312" s="49">
        <f>D313+D317</f>
        <v>40</v>
      </c>
      <c r="E312" s="52"/>
      <c r="F312" s="71"/>
      <c r="G312" s="52"/>
      <c r="H312" s="52"/>
      <c r="I312" s="71"/>
      <c r="J312" s="52"/>
      <c r="K312" s="52"/>
      <c r="L312" s="52"/>
      <c r="M312" s="52"/>
      <c r="N312" s="52"/>
      <c r="O312" s="52"/>
      <c r="P312" s="52"/>
      <c r="Q312" s="52"/>
      <c r="R312" s="52"/>
      <c r="S312" s="52"/>
      <c r="T312" s="52"/>
      <c r="U312" s="52"/>
      <c r="V312" s="52"/>
      <c r="W312" s="49">
        <f>W313+W317</f>
        <v>2810.07</v>
      </c>
      <c r="X312" s="49">
        <f t="shared" ref="X312:AC312" si="13">X313+X317</f>
        <v>2810.07</v>
      </c>
      <c r="Y312" s="49">
        <f t="shared" si="13"/>
        <v>0</v>
      </c>
      <c r="Z312" s="49">
        <f t="shared" si="13"/>
        <v>0</v>
      </c>
      <c r="AA312" s="49">
        <f t="shared" si="13"/>
        <v>0</v>
      </c>
      <c r="AB312" s="49">
        <f t="shared" si="13"/>
        <v>30333</v>
      </c>
      <c r="AC312" s="49">
        <f t="shared" si="13"/>
        <v>8259</v>
      </c>
      <c r="AD312" s="52"/>
      <c r="AE312" s="52"/>
      <c r="AF312" s="52"/>
      <c r="AG312" s="71"/>
      <c r="AH312" s="71"/>
      <c r="AI312" s="71"/>
      <c r="AJ312" s="52"/>
    </row>
    <row r="313" s="11" customFormat="true" ht="26" customHeight="true" spans="1:36">
      <c r="A313" s="49"/>
      <c r="B313" s="50" t="s">
        <v>2515</v>
      </c>
      <c r="C313" s="52"/>
      <c r="D313" s="71">
        <v>1</v>
      </c>
      <c r="E313" s="52"/>
      <c r="F313" s="71"/>
      <c r="G313" s="52"/>
      <c r="H313" s="52"/>
      <c r="I313" s="71"/>
      <c r="J313" s="52"/>
      <c r="K313" s="52"/>
      <c r="L313" s="52"/>
      <c r="M313" s="52"/>
      <c r="N313" s="52"/>
      <c r="O313" s="52"/>
      <c r="P313" s="52"/>
      <c r="Q313" s="52"/>
      <c r="R313" s="52"/>
      <c r="S313" s="52"/>
      <c r="T313" s="52"/>
      <c r="U313" s="52"/>
      <c r="V313" s="52"/>
      <c r="W313" s="49">
        <f>W314</f>
        <v>185</v>
      </c>
      <c r="X313" s="49">
        <f t="shared" ref="X313:AC313" si="14">X314</f>
        <v>185</v>
      </c>
      <c r="Y313" s="49">
        <f t="shared" si="14"/>
        <v>0</v>
      </c>
      <c r="Z313" s="49">
        <f t="shared" si="14"/>
        <v>0</v>
      </c>
      <c r="AA313" s="49">
        <f t="shared" si="14"/>
        <v>0</v>
      </c>
      <c r="AB313" s="49">
        <f t="shared" si="14"/>
        <v>24</v>
      </c>
      <c r="AC313" s="49">
        <f t="shared" si="14"/>
        <v>11</v>
      </c>
      <c r="AD313" s="52"/>
      <c r="AE313" s="52"/>
      <c r="AF313" s="52"/>
      <c r="AG313" s="71"/>
      <c r="AH313" s="71"/>
      <c r="AI313" s="71"/>
      <c r="AJ313" s="52"/>
    </row>
    <row r="314" s="11" customFormat="true" ht="175" customHeight="true" spans="1:36">
      <c r="A314" s="49">
        <v>290</v>
      </c>
      <c r="B314" s="54"/>
      <c r="C314" s="55" t="s">
        <v>2516</v>
      </c>
      <c r="D314" s="55" t="s">
        <v>2517</v>
      </c>
      <c r="E314" s="57" t="s">
        <v>93</v>
      </c>
      <c r="F314" s="57" t="s">
        <v>2368</v>
      </c>
      <c r="G314" s="54" t="s">
        <v>2518</v>
      </c>
      <c r="H314" s="55" t="s">
        <v>2519</v>
      </c>
      <c r="I314" s="55" t="s">
        <v>2520</v>
      </c>
      <c r="J314" s="57" t="s">
        <v>2520</v>
      </c>
      <c r="K314" s="86" t="s">
        <v>99</v>
      </c>
      <c r="L314" s="55" t="s">
        <v>563</v>
      </c>
      <c r="M314" s="55" t="s">
        <v>2521</v>
      </c>
      <c r="N314" s="55" t="s">
        <v>2519</v>
      </c>
      <c r="O314" s="55" t="s">
        <v>2519</v>
      </c>
      <c r="P314" s="55" t="s">
        <v>103</v>
      </c>
      <c r="Q314" s="86" t="s">
        <v>104</v>
      </c>
      <c r="R314" s="55" t="s">
        <v>105</v>
      </c>
      <c r="S314" s="55" t="s">
        <v>567</v>
      </c>
      <c r="T314" s="55" t="s">
        <v>568</v>
      </c>
      <c r="U314" s="55">
        <v>6461306</v>
      </c>
      <c r="V314" s="55" t="s">
        <v>108</v>
      </c>
      <c r="W314" s="55">
        <v>185</v>
      </c>
      <c r="X314" s="55">
        <v>185</v>
      </c>
      <c r="Y314" s="55"/>
      <c r="Z314" s="55"/>
      <c r="AA314" s="55"/>
      <c r="AB314" s="55">
        <v>24</v>
      </c>
      <c r="AC314" s="55">
        <v>11</v>
      </c>
      <c r="AD314" s="55" t="s">
        <v>1045</v>
      </c>
      <c r="AE314" s="55" t="s">
        <v>109</v>
      </c>
      <c r="AF314" s="55" t="s">
        <v>110</v>
      </c>
      <c r="AG314" s="55" t="s">
        <v>110</v>
      </c>
      <c r="AH314" s="55" t="s">
        <v>583</v>
      </c>
      <c r="AI314" s="55" t="s">
        <v>110</v>
      </c>
      <c r="AJ314" s="55" t="s">
        <v>264</v>
      </c>
    </row>
    <row r="315" s="11" customFormat="true" ht="26" customHeight="true" spans="1:36">
      <c r="A315" s="49"/>
      <c r="B315" s="50" t="s">
        <v>2522</v>
      </c>
      <c r="C315" s="52"/>
      <c r="D315" s="71"/>
      <c r="E315" s="52"/>
      <c r="F315" s="71"/>
      <c r="G315" s="52"/>
      <c r="H315" s="52"/>
      <c r="I315" s="71"/>
      <c r="J315" s="52"/>
      <c r="K315" s="52"/>
      <c r="L315" s="52"/>
      <c r="M315" s="52"/>
      <c r="N315" s="52"/>
      <c r="O315" s="52"/>
      <c r="P315" s="52"/>
      <c r="Q315" s="52"/>
      <c r="R315" s="52"/>
      <c r="S315" s="52"/>
      <c r="T315" s="52"/>
      <c r="U315" s="52"/>
      <c r="V315" s="52"/>
      <c r="W315" s="49"/>
      <c r="X315" s="49"/>
      <c r="Y315" s="49"/>
      <c r="Z315" s="49"/>
      <c r="AA315" s="49"/>
      <c r="AB315" s="49"/>
      <c r="AC315" s="49"/>
      <c r="AD315" s="52"/>
      <c r="AE315" s="52"/>
      <c r="AF315" s="52"/>
      <c r="AG315" s="71"/>
      <c r="AH315" s="71"/>
      <c r="AI315" s="71"/>
      <c r="AJ315" s="52"/>
    </row>
    <row r="316" s="11" customFormat="true" ht="26" customHeight="true" spans="1:36">
      <c r="A316" s="49"/>
      <c r="B316" s="50" t="s">
        <v>2523</v>
      </c>
      <c r="C316" s="52"/>
      <c r="D316" s="49"/>
      <c r="E316" s="52"/>
      <c r="F316" s="71"/>
      <c r="G316" s="52"/>
      <c r="H316" s="52"/>
      <c r="I316" s="71"/>
      <c r="J316" s="52"/>
      <c r="K316" s="52"/>
      <c r="L316" s="52"/>
      <c r="M316" s="52"/>
      <c r="N316" s="52"/>
      <c r="O316" s="52"/>
      <c r="P316" s="52"/>
      <c r="Q316" s="52"/>
      <c r="R316" s="52"/>
      <c r="S316" s="52"/>
      <c r="T316" s="52"/>
      <c r="U316" s="52"/>
      <c r="V316" s="52"/>
      <c r="W316" s="49"/>
      <c r="X316" s="49"/>
      <c r="Y316" s="49"/>
      <c r="Z316" s="49"/>
      <c r="AA316" s="49"/>
      <c r="AB316" s="49"/>
      <c r="AC316" s="49"/>
      <c r="AD316" s="52"/>
      <c r="AE316" s="52"/>
      <c r="AF316" s="52"/>
      <c r="AG316" s="71"/>
      <c r="AH316" s="71"/>
      <c r="AI316" s="71"/>
      <c r="AJ316" s="52"/>
    </row>
    <row r="317" s="11" customFormat="true" ht="26" customHeight="true" spans="1:36">
      <c r="A317" s="49"/>
      <c r="B317" s="50" t="s">
        <v>2524</v>
      </c>
      <c r="C317" s="52"/>
      <c r="D317" s="71">
        <v>39</v>
      </c>
      <c r="E317" s="52"/>
      <c r="F317" s="71"/>
      <c r="G317" s="52"/>
      <c r="H317" s="52"/>
      <c r="I317" s="71"/>
      <c r="J317" s="52"/>
      <c r="K317" s="52"/>
      <c r="L317" s="52"/>
      <c r="M317" s="52"/>
      <c r="N317" s="52"/>
      <c r="O317" s="52"/>
      <c r="P317" s="52"/>
      <c r="Q317" s="52"/>
      <c r="R317" s="52"/>
      <c r="S317" s="52"/>
      <c r="T317" s="52"/>
      <c r="U317" s="52"/>
      <c r="V317" s="52"/>
      <c r="W317" s="49">
        <f>SUM(W318:W356)</f>
        <v>2625.07</v>
      </c>
      <c r="X317" s="49">
        <f t="shared" ref="X317:AC317" si="15">SUM(X318:X356)</f>
        <v>2625.07</v>
      </c>
      <c r="Y317" s="49">
        <f t="shared" si="15"/>
        <v>0</v>
      </c>
      <c r="Z317" s="49">
        <f t="shared" si="15"/>
        <v>0</v>
      </c>
      <c r="AA317" s="49">
        <f t="shared" si="15"/>
        <v>0</v>
      </c>
      <c r="AB317" s="49">
        <f t="shared" si="15"/>
        <v>30309</v>
      </c>
      <c r="AC317" s="49">
        <f t="shared" si="15"/>
        <v>8248</v>
      </c>
      <c r="AD317" s="52"/>
      <c r="AE317" s="52"/>
      <c r="AF317" s="52"/>
      <c r="AG317" s="71"/>
      <c r="AH317" s="71"/>
      <c r="AI317" s="71"/>
      <c r="AJ317" s="52"/>
    </row>
    <row r="318" s="14" customFormat="true" ht="91" customHeight="true" spans="1:36">
      <c r="A318" s="55">
        <v>291</v>
      </c>
      <c r="B318" s="50"/>
      <c r="C318" s="50" t="s">
        <v>2525</v>
      </c>
      <c r="D318" s="55" t="s">
        <v>2526</v>
      </c>
      <c r="E318" s="50" t="s">
        <v>93</v>
      </c>
      <c r="F318" s="70" t="s">
        <v>2527</v>
      </c>
      <c r="G318" s="50" t="s">
        <v>2528</v>
      </c>
      <c r="H318" s="50" t="s">
        <v>2529</v>
      </c>
      <c r="I318" s="55" t="s">
        <v>2530</v>
      </c>
      <c r="J318" s="50" t="s">
        <v>2526</v>
      </c>
      <c r="K318" s="191" t="s">
        <v>99</v>
      </c>
      <c r="L318" s="191" t="s">
        <v>330</v>
      </c>
      <c r="M318" s="191" t="s">
        <v>2531</v>
      </c>
      <c r="N318" s="50" t="s">
        <v>2532</v>
      </c>
      <c r="O318" s="50" t="s">
        <v>2533</v>
      </c>
      <c r="P318" s="191" t="s">
        <v>958</v>
      </c>
      <c r="Q318" s="191" t="s">
        <v>104</v>
      </c>
      <c r="R318" s="55" t="s">
        <v>105</v>
      </c>
      <c r="S318" s="70" t="s">
        <v>2527</v>
      </c>
      <c r="T318" s="55" t="s">
        <v>146</v>
      </c>
      <c r="U318" s="100">
        <v>6491201</v>
      </c>
      <c r="V318" s="66" t="s">
        <v>108</v>
      </c>
      <c r="W318" s="55">
        <v>58.31</v>
      </c>
      <c r="X318" s="55">
        <v>58.31</v>
      </c>
      <c r="Y318" s="55"/>
      <c r="Z318" s="55"/>
      <c r="AA318" s="55"/>
      <c r="AB318" s="55">
        <v>1442</v>
      </c>
      <c r="AC318" s="55">
        <v>284</v>
      </c>
      <c r="AD318" s="55" t="s">
        <v>109</v>
      </c>
      <c r="AE318" s="50" t="s">
        <v>109</v>
      </c>
      <c r="AF318" s="50" t="s">
        <v>110</v>
      </c>
      <c r="AG318" s="55" t="s">
        <v>109</v>
      </c>
      <c r="AH318" s="55" t="s">
        <v>149</v>
      </c>
      <c r="AI318" s="55" t="s">
        <v>109</v>
      </c>
      <c r="AJ318" s="50" t="s">
        <v>149</v>
      </c>
    </row>
    <row r="319" s="14" customFormat="true" ht="121.5" spans="1:36">
      <c r="A319" s="55">
        <v>292</v>
      </c>
      <c r="B319" s="50"/>
      <c r="C319" s="50" t="s">
        <v>2534</v>
      </c>
      <c r="D319" s="55" t="s">
        <v>2535</v>
      </c>
      <c r="E319" s="50" t="s">
        <v>93</v>
      </c>
      <c r="F319" s="55" t="s">
        <v>1297</v>
      </c>
      <c r="G319" s="50" t="s">
        <v>2536</v>
      </c>
      <c r="H319" s="50" t="s">
        <v>2529</v>
      </c>
      <c r="I319" s="55" t="s">
        <v>2537</v>
      </c>
      <c r="J319" s="50" t="s">
        <v>2535</v>
      </c>
      <c r="K319" s="50" t="s">
        <v>156</v>
      </c>
      <c r="L319" s="50" t="s">
        <v>330</v>
      </c>
      <c r="M319" s="50" t="s">
        <v>2538</v>
      </c>
      <c r="N319" s="50" t="s">
        <v>2539</v>
      </c>
      <c r="O319" s="50" t="s">
        <v>2540</v>
      </c>
      <c r="P319" s="191" t="s">
        <v>958</v>
      </c>
      <c r="Q319" s="87" t="s">
        <v>104</v>
      </c>
      <c r="R319" s="55" t="s">
        <v>105</v>
      </c>
      <c r="S319" s="55" t="s">
        <v>1297</v>
      </c>
      <c r="T319" s="55" t="s">
        <v>146</v>
      </c>
      <c r="U319" s="100">
        <v>6491201</v>
      </c>
      <c r="V319" s="66" t="s">
        <v>108</v>
      </c>
      <c r="W319" s="55">
        <v>27.16</v>
      </c>
      <c r="X319" s="55">
        <v>27.16</v>
      </c>
      <c r="Y319" s="55"/>
      <c r="Z319" s="55"/>
      <c r="AA319" s="55"/>
      <c r="AB319" s="55">
        <v>985</v>
      </c>
      <c r="AC319" s="55">
        <v>229</v>
      </c>
      <c r="AD319" s="55" t="s">
        <v>109</v>
      </c>
      <c r="AE319" s="50" t="s">
        <v>109</v>
      </c>
      <c r="AF319" s="50" t="s">
        <v>109</v>
      </c>
      <c r="AG319" s="55" t="s">
        <v>109</v>
      </c>
      <c r="AH319" s="55" t="s">
        <v>149</v>
      </c>
      <c r="AI319" s="55" t="s">
        <v>110</v>
      </c>
      <c r="AJ319" s="50" t="s">
        <v>149</v>
      </c>
    </row>
    <row r="320" s="25" customFormat="true" ht="136" customHeight="true" spans="1:36">
      <c r="A320" s="55">
        <v>293</v>
      </c>
      <c r="B320" s="55"/>
      <c r="C320" s="55" t="s">
        <v>2541</v>
      </c>
      <c r="D320" s="55" t="s">
        <v>2542</v>
      </c>
      <c r="E320" s="55" t="s">
        <v>93</v>
      </c>
      <c r="F320" s="55" t="s">
        <v>1365</v>
      </c>
      <c r="G320" s="55" t="s">
        <v>2543</v>
      </c>
      <c r="H320" s="55" t="s">
        <v>954</v>
      </c>
      <c r="I320" s="55" t="s">
        <v>2542</v>
      </c>
      <c r="J320" s="54" t="s">
        <v>2542</v>
      </c>
      <c r="K320" s="55" t="s">
        <v>156</v>
      </c>
      <c r="L320" s="50" t="s">
        <v>119</v>
      </c>
      <c r="M320" s="55" t="s">
        <v>2544</v>
      </c>
      <c r="N320" s="55" t="s">
        <v>2545</v>
      </c>
      <c r="O320" s="55" t="s">
        <v>2546</v>
      </c>
      <c r="P320" s="55" t="s">
        <v>2547</v>
      </c>
      <c r="Q320" s="55" t="s">
        <v>104</v>
      </c>
      <c r="R320" s="50" t="s">
        <v>105</v>
      </c>
      <c r="S320" s="55" t="s">
        <v>678</v>
      </c>
      <c r="T320" s="55" t="s">
        <v>679</v>
      </c>
      <c r="U320" s="55">
        <v>6438503</v>
      </c>
      <c r="V320" s="55" t="s">
        <v>108</v>
      </c>
      <c r="W320" s="55">
        <v>35.6</v>
      </c>
      <c r="X320" s="55">
        <v>35.6</v>
      </c>
      <c r="Y320" s="55"/>
      <c r="Z320" s="55"/>
      <c r="AA320" s="55"/>
      <c r="AB320" s="55">
        <v>51</v>
      </c>
      <c r="AC320" s="55">
        <v>23</v>
      </c>
      <c r="AD320" s="55" t="s">
        <v>109</v>
      </c>
      <c r="AE320" s="55" t="s">
        <v>109</v>
      </c>
      <c r="AF320" s="55" t="s">
        <v>109</v>
      </c>
      <c r="AG320" s="55" t="s">
        <v>109</v>
      </c>
      <c r="AH320" s="55" t="s">
        <v>149</v>
      </c>
      <c r="AI320" s="55" t="s">
        <v>110</v>
      </c>
      <c r="AJ320" s="55" t="s">
        <v>1373</v>
      </c>
    </row>
    <row r="321" s="16" customFormat="true" ht="143" customHeight="true" spans="1:36">
      <c r="A321" s="55">
        <v>294</v>
      </c>
      <c r="B321" s="58"/>
      <c r="C321" s="58" t="s">
        <v>2548</v>
      </c>
      <c r="D321" s="162" t="s">
        <v>2549</v>
      </c>
      <c r="E321" s="139" t="s">
        <v>93</v>
      </c>
      <c r="F321" s="58" t="s">
        <v>1639</v>
      </c>
      <c r="G321" s="74" t="s">
        <v>2550</v>
      </c>
      <c r="H321" s="74" t="s">
        <v>172</v>
      </c>
      <c r="I321" s="162" t="s">
        <v>2551</v>
      </c>
      <c r="J321" s="74" t="s">
        <v>2552</v>
      </c>
      <c r="K321" s="84" t="s">
        <v>2553</v>
      </c>
      <c r="L321" s="84" t="s">
        <v>175</v>
      </c>
      <c r="M321" s="58" t="s">
        <v>1987</v>
      </c>
      <c r="N321" s="58" t="s">
        <v>2554</v>
      </c>
      <c r="O321" s="58" t="s">
        <v>2555</v>
      </c>
      <c r="P321" s="58" t="s">
        <v>179</v>
      </c>
      <c r="Q321" s="87" t="s">
        <v>104</v>
      </c>
      <c r="R321" s="55" t="s">
        <v>105</v>
      </c>
      <c r="S321" s="58" t="s">
        <v>1639</v>
      </c>
      <c r="T321" s="139" t="s">
        <v>180</v>
      </c>
      <c r="U321" s="58">
        <v>6366358</v>
      </c>
      <c r="V321" s="66" t="s">
        <v>108</v>
      </c>
      <c r="W321" s="139">
        <v>60</v>
      </c>
      <c r="X321" s="139">
        <v>60</v>
      </c>
      <c r="Y321" s="139"/>
      <c r="Z321" s="139"/>
      <c r="AA321" s="139"/>
      <c r="AB321" s="139">
        <v>372</v>
      </c>
      <c r="AC321" s="139">
        <v>192</v>
      </c>
      <c r="AD321" s="58" t="s">
        <v>109</v>
      </c>
      <c r="AE321" s="58" t="s">
        <v>109</v>
      </c>
      <c r="AF321" s="58" t="s">
        <v>109</v>
      </c>
      <c r="AG321" s="58" t="s">
        <v>110</v>
      </c>
      <c r="AH321" s="58" t="s">
        <v>181</v>
      </c>
      <c r="AI321" s="58" t="s">
        <v>110</v>
      </c>
      <c r="AJ321" s="58" t="s">
        <v>182</v>
      </c>
    </row>
    <row r="322" s="16" customFormat="true" ht="143" customHeight="true" spans="1:36">
      <c r="A322" s="55">
        <v>295</v>
      </c>
      <c r="B322" s="58"/>
      <c r="C322" s="58" t="s">
        <v>2556</v>
      </c>
      <c r="D322" s="139" t="s">
        <v>2557</v>
      </c>
      <c r="E322" s="172" t="s">
        <v>93</v>
      </c>
      <c r="F322" s="139" t="s">
        <v>1977</v>
      </c>
      <c r="G322" s="74" t="s">
        <v>2558</v>
      </c>
      <c r="H322" s="74" t="s">
        <v>172</v>
      </c>
      <c r="I322" s="139" t="s">
        <v>2559</v>
      </c>
      <c r="J322" s="172" t="s">
        <v>2557</v>
      </c>
      <c r="K322" s="172" t="s">
        <v>156</v>
      </c>
      <c r="L322" s="84" t="s">
        <v>175</v>
      </c>
      <c r="M322" s="84" t="s">
        <v>2560</v>
      </c>
      <c r="N322" s="58" t="s">
        <v>2561</v>
      </c>
      <c r="O322" s="58" t="s">
        <v>2562</v>
      </c>
      <c r="P322" s="58" t="s">
        <v>179</v>
      </c>
      <c r="Q322" s="87" t="s">
        <v>104</v>
      </c>
      <c r="R322" s="55" t="s">
        <v>105</v>
      </c>
      <c r="S322" s="58" t="s">
        <v>1959</v>
      </c>
      <c r="T322" s="58" t="s">
        <v>180</v>
      </c>
      <c r="U322" s="58">
        <v>6366358</v>
      </c>
      <c r="V322" s="66" t="s">
        <v>108</v>
      </c>
      <c r="W322" s="139">
        <v>8</v>
      </c>
      <c r="X322" s="139">
        <v>8</v>
      </c>
      <c r="Y322" s="139"/>
      <c r="Z322" s="139"/>
      <c r="AA322" s="139"/>
      <c r="AB322" s="139">
        <v>271</v>
      </c>
      <c r="AC322" s="139">
        <v>271</v>
      </c>
      <c r="AD322" s="139" t="s">
        <v>109</v>
      </c>
      <c r="AE322" s="139" t="s">
        <v>109</v>
      </c>
      <c r="AF322" s="139" t="s">
        <v>109</v>
      </c>
      <c r="AG322" s="58" t="s">
        <v>110</v>
      </c>
      <c r="AH322" s="58" t="s">
        <v>181</v>
      </c>
      <c r="AI322" s="58" t="s">
        <v>110</v>
      </c>
      <c r="AJ322" s="58" t="s">
        <v>182</v>
      </c>
    </row>
    <row r="323" s="16" customFormat="true" ht="190" customHeight="true" spans="1:36">
      <c r="A323" s="55">
        <v>296</v>
      </c>
      <c r="B323" s="162"/>
      <c r="C323" s="162" t="s">
        <v>2563</v>
      </c>
      <c r="D323" s="58" t="s">
        <v>2564</v>
      </c>
      <c r="E323" s="58" t="s">
        <v>93</v>
      </c>
      <c r="F323" s="58" t="s">
        <v>1396</v>
      </c>
      <c r="G323" s="74" t="s">
        <v>2565</v>
      </c>
      <c r="H323" s="74" t="s">
        <v>172</v>
      </c>
      <c r="I323" s="58" t="s">
        <v>2566</v>
      </c>
      <c r="J323" s="74" t="s">
        <v>2564</v>
      </c>
      <c r="K323" s="58" t="s">
        <v>156</v>
      </c>
      <c r="L323" s="84" t="s">
        <v>175</v>
      </c>
      <c r="M323" s="58" t="s">
        <v>1987</v>
      </c>
      <c r="N323" s="58" t="s">
        <v>2567</v>
      </c>
      <c r="O323" s="58" t="s">
        <v>2568</v>
      </c>
      <c r="P323" s="58" t="s">
        <v>179</v>
      </c>
      <c r="Q323" s="87" t="s">
        <v>104</v>
      </c>
      <c r="R323" s="55" t="s">
        <v>105</v>
      </c>
      <c r="S323" s="58" t="s">
        <v>1396</v>
      </c>
      <c r="T323" s="58" t="s">
        <v>180</v>
      </c>
      <c r="U323" s="58">
        <v>6366358</v>
      </c>
      <c r="V323" s="66" t="s">
        <v>108</v>
      </c>
      <c r="W323" s="58">
        <v>60</v>
      </c>
      <c r="X323" s="58">
        <v>60</v>
      </c>
      <c r="Y323" s="139"/>
      <c r="Z323" s="139"/>
      <c r="AA323" s="139"/>
      <c r="AB323" s="139">
        <v>150</v>
      </c>
      <c r="AC323" s="139">
        <v>42</v>
      </c>
      <c r="AD323" s="139" t="s">
        <v>109</v>
      </c>
      <c r="AE323" s="139" t="s">
        <v>109</v>
      </c>
      <c r="AF323" s="139" t="s">
        <v>109</v>
      </c>
      <c r="AG323" s="139" t="s">
        <v>110</v>
      </c>
      <c r="AH323" s="58" t="s">
        <v>181</v>
      </c>
      <c r="AI323" s="58" t="s">
        <v>110</v>
      </c>
      <c r="AJ323" s="58" t="s">
        <v>182</v>
      </c>
    </row>
    <row r="324" s="11" customFormat="true" ht="203" customHeight="true" spans="1:36">
      <c r="A324" s="55">
        <v>297</v>
      </c>
      <c r="B324" s="58"/>
      <c r="C324" s="58" t="s">
        <v>2569</v>
      </c>
      <c r="D324" s="58" t="s">
        <v>2570</v>
      </c>
      <c r="E324" s="74" t="s">
        <v>93</v>
      </c>
      <c r="F324" s="58" t="s">
        <v>926</v>
      </c>
      <c r="G324" s="74" t="s">
        <v>2571</v>
      </c>
      <c r="H324" s="74" t="s">
        <v>172</v>
      </c>
      <c r="I324" s="58" t="s">
        <v>2572</v>
      </c>
      <c r="J324" s="74" t="s">
        <v>2570</v>
      </c>
      <c r="K324" s="74" t="s">
        <v>156</v>
      </c>
      <c r="L324" s="84" t="s">
        <v>175</v>
      </c>
      <c r="M324" s="74" t="s">
        <v>2573</v>
      </c>
      <c r="N324" s="74" t="s">
        <v>2574</v>
      </c>
      <c r="O324" s="74" t="s">
        <v>2575</v>
      </c>
      <c r="P324" s="74" t="s">
        <v>382</v>
      </c>
      <c r="Q324" s="87" t="s">
        <v>104</v>
      </c>
      <c r="R324" s="55" t="s">
        <v>105</v>
      </c>
      <c r="S324" s="74" t="s">
        <v>1959</v>
      </c>
      <c r="T324" s="74" t="s">
        <v>180</v>
      </c>
      <c r="U324" s="58">
        <v>6366358</v>
      </c>
      <c r="V324" s="66" t="s">
        <v>108</v>
      </c>
      <c r="W324" s="58">
        <v>76.9</v>
      </c>
      <c r="X324" s="58">
        <v>76.9</v>
      </c>
      <c r="Y324" s="58"/>
      <c r="Z324" s="58"/>
      <c r="AA324" s="58"/>
      <c r="AB324" s="58">
        <v>280</v>
      </c>
      <c r="AC324" s="58">
        <v>38</v>
      </c>
      <c r="AD324" s="74" t="s">
        <v>109</v>
      </c>
      <c r="AE324" s="74" t="s">
        <v>109</v>
      </c>
      <c r="AF324" s="74" t="s">
        <v>109</v>
      </c>
      <c r="AG324" s="58"/>
      <c r="AH324" s="162" t="s">
        <v>181</v>
      </c>
      <c r="AI324" s="58" t="s">
        <v>109</v>
      </c>
      <c r="AJ324" s="74" t="s">
        <v>182</v>
      </c>
    </row>
    <row r="325" s="20" customFormat="true" ht="122" customHeight="true" spans="1:36">
      <c r="A325" s="55">
        <v>298</v>
      </c>
      <c r="B325" s="55"/>
      <c r="C325" s="55" t="s">
        <v>2576</v>
      </c>
      <c r="D325" s="55" t="s">
        <v>2577</v>
      </c>
      <c r="E325" s="55" t="s">
        <v>93</v>
      </c>
      <c r="F325" s="55" t="s">
        <v>1314</v>
      </c>
      <c r="G325" s="55" t="s">
        <v>2578</v>
      </c>
      <c r="H325" s="55" t="s">
        <v>2050</v>
      </c>
      <c r="I325" s="55" t="s">
        <v>2577</v>
      </c>
      <c r="J325" s="55" t="s">
        <v>2579</v>
      </c>
      <c r="K325" s="55" t="s">
        <v>99</v>
      </c>
      <c r="L325" s="55" t="s">
        <v>330</v>
      </c>
      <c r="M325" s="55" t="s">
        <v>2270</v>
      </c>
      <c r="N325" s="55" t="s">
        <v>2580</v>
      </c>
      <c r="O325" s="55" t="s">
        <v>2580</v>
      </c>
      <c r="P325" s="55" t="s">
        <v>958</v>
      </c>
      <c r="Q325" s="55" t="s">
        <v>104</v>
      </c>
      <c r="R325" s="55" t="s">
        <v>105</v>
      </c>
      <c r="S325" s="55" t="s">
        <v>1314</v>
      </c>
      <c r="T325" s="134" t="s">
        <v>275</v>
      </c>
      <c r="U325" s="95">
        <v>6371056</v>
      </c>
      <c r="V325" s="66" t="s">
        <v>108</v>
      </c>
      <c r="W325" s="55">
        <v>70.21</v>
      </c>
      <c r="X325" s="55">
        <v>70.21</v>
      </c>
      <c r="Y325" s="55"/>
      <c r="Z325" s="55"/>
      <c r="AA325" s="55"/>
      <c r="AB325" s="55">
        <v>6151</v>
      </c>
      <c r="AC325" s="55">
        <v>1063</v>
      </c>
      <c r="AD325" s="55" t="s">
        <v>109</v>
      </c>
      <c r="AE325" s="55" t="s">
        <v>109</v>
      </c>
      <c r="AF325" s="55" t="s">
        <v>109</v>
      </c>
      <c r="AG325" s="55" t="s">
        <v>109</v>
      </c>
      <c r="AH325" s="55"/>
      <c r="AI325" s="55" t="s">
        <v>109</v>
      </c>
      <c r="AJ325" s="55"/>
    </row>
    <row r="326" s="22" customFormat="true" ht="216" spans="1:36">
      <c r="A326" s="55">
        <v>299</v>
      </c>
      <c r="B326" s="55"/>
      <c r="C326" s="55" t="s">
        <v>2581</v>
      </c>
      <c r="D326" s="55" t="s">
        <v>2582</v>
      </c>
      <c r="E326" s="55" t="s">
        <v>93</v>
      </c>
      <c r="F326" s="55" t="s">
        <v>1014</v>
      </c>
      <c r="G326" s="55" t="s">
        <v>2583</v>
      </c>
      <c r="H326" s="55" t="s">
        <v>2584</v>
      </c>
      <c r="I326" s="55" t="s">
        <v>2582</v>
      </c>
      <c r="J326" s="55" t="s">
        <v>2582</v>
      </c>
      <c r="K326" s="55" t="s">
        <v>156</v>
      </c>
      <c r="L326" s="55" t="s">
        <v>119</v>
      </c>
      <c r="M326" s="55" t="s">
        <v>2585</v>
      </c>
      <c r="N326" s="55" t="s">
        <v>2586</v>
      </c>
      <c r="O326" s="55" t="s">
        <v>2587</v>
      </c>
      <c r="P326" s="55" t="s">
        <v>1020</v>
      </c>
      <c r="Q326" s="55" t="s">
        <v>104</v>
      </c>
      <c r="R326" s="55" t="s">
        <v>105</v>
      </c>
      <c r="S326" s="55" t="s">
        <v>1014</v>
      </c>
      <c r="T326" s="55" t="s">
        <v>321</v>
      </c>
      <c r="U326" s="55">
        <v>6411301</v>
      </c>
      <c r="V326" s="66" t="s">
        <v>108</v>
      </c>
      <c r="W326" s="55">
        <v>82</v>
      </c>
      <c r="X326" s="55">
        <v>82</v>
      </c>
      <c r="Y326" s="55"/>
      <c r="Z326" s="55"/>
      <c r="AA326" s="55"/>
      <c r="AB326" s="55">
        <v>1153</v>
      </c>
      <c r="AC326" s="55">
        <v>249</v>
      </c>
      <c r="AD326" s="55" t="s">
        <v>109</v>
      </c>
      <c r="AE326" s="55" t="s">
        <v>109</v>
      </c>
      <c r="AF326" s="55" t="s">
        <v>110</v>
      </c>
      <c r="AG326" s="55" t="s">
        <v>110</v>
      </c>
      <c r="AH326" s="55" t="s">
        <v>2588</v>
      </c>
      <c r="AI326" s="55" t="s">
        <v>110</v>
      </c>
      <c r="AJ326" s="55" t="s">
        <v>2589</v>
      </c>
    </row>
    <row r="327" s="23" customFormat="true" ht="142.5" spans="1:36">
      <c r="A327" s="55">
        <v>300</v>
      </c>
      <c r="B327" s="65"/>
      <c r="C327" s="65" t="s">
        <v>2590</v>
      </c>
      <c r="D327" s="59" t="s">
        <v>2591</v>
      </c>
      <c r="E327" s="65" t="s">
        <v>93</v>
      </c>
      <c r="F327" s="65" t="s">
        <v>862</v>
      </c>
      <c r="G327" s="65" t="s">
        <v>2592</v>
      </c>
      <c r="H327" s="65" t="s">
        <v>2593</v>
      </c>
      <c r="I327" s="59" t="s">
        <v>2591</v>
      </c>
      <c r="J327" s="59" t="s">
        <v>2591</v>
      </c>
      <c r="K327" s="65" t="s">
        <v>156</v>
      </c>
      <c r="L327" s="65" t="s">
        <v>119</v>
      </c>
      <c r="M327" s="65" t="s">
        <v>2594</v>
      </c>
      <c r="N327" s="65" t="s">
        <v>2595</v>
      </c>
      <c r="O327" s="65" t="s">
        <v>2596</v>
      </c>
      <c r="P327" s="65" t="s">
        <v>103</v>
      </c>
      <c r="Q327" s="65" t="s">
        <v>104</v>
      </c>
      <c r="R327" s="65" t="s">
        <v>105</v>
      </c>
      <c r="S327" s="65" t="s">
        <v>862</v>
      </c>
      <c r="T327" s="65" t="s">
        <v>321</v>
      </c>
      <c r="U327" s="65">
        <v>6411301</v>
      </c>
      <c r="V327" s="104" t="s">
        <v>108</v>
      </c>
      <c r="W327" s="65">
        <v>62</v>
      </c>
      <c r="X327" s="65">
        <v>62</v>
      </c>
      <c r="Y327" s="65"/>
      <c r="Z327" s="65"/>
      <c r="AA327" s="65"/>
      <c r="AB327" s="65">
        <v>322</v>
      </c>
      <c r="AC327" s="65">
        <v>132</v>
      </c>
      <c r="AD327" s="65" t="s">
        <v>109</v>
      </c>
      <c r="AE327" s="65" t="s">
        <v>109</v>
      </c>
      <c r="AF327" s="65" t="s">
        <v>109</v>
      </c>
      <c r="AG327" s="65" t="s">
        <v>110</v>
      </c>
      <c r="AH327" s="65" t="s">
        <v>149</v>
      </c>
      <c r="AI327" s="65" t="s">
        <v>110</v>
      </c>
      <c r="AJ327" s="65" t="s">
        <v>264</v>
      </c>
    </row>
    <row r="328" s="11" customFormat="true" ht="156" customHeight="true" spans="1:36">
      <c r="A328" s="55">
        <v>301</v>
      </c>
      <c r="B328" s="55"/>
      <c r="C328" s="55" t="s">
        <v>2597</v>
      </c>
      <c r="D328" s="55" t="s">
        <v>2598</v>
      </c>
      <c r="E328" s="55" t="s">
        <v>93</v>
      </c>
      <c r="F328" s="55" t="s">
        <v>1671</v>
      </c>
      <c r="G328" s="55" t="s">
        <v>2599</v>
      </c>
      <c r="H328" s="54" t="s">
        <v>2600</v>
      </c>
      <c r="I328" s="55" t="s">
        <v>2601</v>
      </c>
      <c r="J328" s="55" t="s">
        <v>2601</v>
      </c>
      <c r="K328" s="55" t="s">
        <v>156</v>
      </c>
      <c r="L328" s="55" t="s">
        <v>119</v>
      </c>
      <c r="M328" s="55" t="s">
        <v>2602</v>
      </c>
      <c r="N328" s="55" t="s">
        <v>2603</v>
      </c>
      <c r="O328" s="55" t="s">
        <v>2604</v>
      </c>
      <c r="P328" s="60" t="s">
        <v>958</v>
      </c>
      <c r="Q328" s="55" t="s">
        <v>104</v>
      </c>
      <c r="R328" s="55" t="s">
        <v>105</v>
      </c>
      <c r="S328" s="55" t="s">
        <v>1671</v>
      </c>
      <c r="T328" s="92" t="s">
        <v>373</v>
      </c>
      <c r="U328" s="92">
        <v>6369368</v>
      </c>
      <c r="V328" s="66" t="s">
        <v>108</v>
      </c>
      <c r="W328" s="55">
        <v>78</v>
      </c>
      <c r="X328" s="55">
        <v>78</v>
      </c>
      <c r="Y328" s="55"/>
      <c r="Z328" s="55"/>
      <c r="AA328" s="55"/>
      <c r="AB328" s="55">
        <v>305</v>
      </c>
      <c r="AC328" s="55">
        <v>15</v>
      </c>
      <c r="AD328" s="55" t="s">
        <v>109</v>
      </c>
      <c r="AE328" s="55" t="s">
        <v>109</v>
      </c>
      <c r="AF328" s="55" t="s">
        <v>109</v>
      </c>
      <c r="AG328" s="55" t="s">
        <v>110</v>
      </c>
      <c r="AH328" s="55" t="s">
        <v>149</v>
      </c>
      <c r="AI328" s="55" t="s">
        <v>110</v>
      </c>
      <c r="AJ328" s="55" t="s">
        <v>264</v>
      </c>
    </row>
    <row r="329" s="11" customFormat="true" ht="142" customHeight="true" spans="1:36">
      <c r="A329" s="55">
        <v>302</v>
      </c>
      <c r="B329" s="55"/>
      <c r="C329" s="55" t="s">
        <v>2605</v>
      </c>
      <c r="D329" s="55" t="s">
        <v>2606</v>
      </c>
      <c r="E329" s="55" t="s">
        <v>93</v>
      </c>
      <c r="F329" s="55" t="s">
        <v>441</v>
      </c>
      <c r="G329" s="55" t="s">
        <v>2607</v>
      </c>
      <c r="H329" s="55" t="s">
        <v>2608</v>
      </c>
      <c r="I329" s="55" t="s">
        <v>2605</v>
      </c>
      <c r="J329" s="55" t="s">
        <v>2606</v>
      </c>
      <c r="K329" s="55" t="s">
        <v>156</v>
      </c>
      <c r="L329" s="55" t="s">
        <v>119</v>
      </c>
      <c r="M329" s="55" t="s">
        <v>2609</v>
      </c>
      <c r="N329" s="55" t="s">
        <v>2610</v>
      </c>
      <c r="O329" s="55" t="s">
        <v>2611</v>
      </c>
      <c r="P329" s="55" t="s">
        <v>649</v>
      </c>
      <c r="Q329" s="55" t="s">
        <v>104</v>
      </c>
      <c r="R329" s="55" t="s">
        <v>105</v>
      </c>
      <c r="S329" s="55" t="s">
        <v>415</v>
      </c>
      <c r="T329" s="55" t="s">
        <v>416</v>
      </c>
      <c r="U329" s="55">
        <v>6313961</v>
      </c>
      <c r="V329" s="55" t="s">
        <v>108</v>
      </c>
      <c r="W329" s="57">
        <v>40</v>
      </c>
      <c r="X329" s="57">
        <v>40</v>
      </c>
      <c r="Y329" s="66"/>
      <c r="Z329" s="66"/>
      <c r="AA329" s="66"/>
      <c r="AB329" s="57">
        <v>573</v>
      </c>
      <c r="AC329" s="57">
        <v>68</v>
      </c>
      <c r="AD329" s="66" t="s">
        <v>109</v>
      </c>
      <c r="AE329" s="66" t="s">
        <v>109</v>
      </c>
      <c r="AF329" s="66" t="s">
        <v>110</v>
      </c>
      <c r="AG329" s="66" t="s">
        <v>110</v>
      </c>
      <c r="AH329" s="55" t="s">
        <v>417</v>
      </c>
      <c r="AI329" s="66"/>
      <c r="AJ329" s="55" t="s">
        <v>2612</v>
      </c>
    </row>
    <row r="330" s="11" customFormat="true" ht="135" customHeight="true" spans="1:36">
      <c r="A330" s="55">
        <v>303</v>
      </c>
      <c r="B330" s="50"/>
      <c r="C330" s="55" t="s">
        <v>2613</v>
      </c>
      <c r="D330" s="66" t="s">
        <v>2614</v>
      </c>
      <c r="E330" s="49" t="s">
        <v>93</v>
      </c>
      <c r="F330" s="55" t="s">
        <v>1216</v>
      </c>
      <c r="G330" s="55" t="s">
        <v>2615</v>
      </c>
      <c r="H330" s="49" t="s">
        <v>1467</v>
      </c>
      <c r="I330" s="55" t="s">
        <v>2616</v>
      </c>
      <c r="J330" s="55" t="s">
        <v>2617</v>
      </c>
      <c r="K330" s="70" t="s">
        <v>99</v>
      </c>
      <c r="L330" s="70" t="s">
        <v>330</v>
      </c>
      <c r="M330" s="55" t="s">
        <v>2618</v>
      </c>
      <c r="N330" s="70" t="s">
        <v>2619</v>
      </c>
      <c r="O330" s="70" t="s">
        <v>1222</v>
      </c>
      <c r="P330" s="70" t="s">
        <v>103</v>
      </c>
      <c r="Q330" s="136" t="s">
        <v>104</v>
      </c>
      <c r="R330" s="55" t="s">
        <v>105</v>
      </c>
      <c r="S330" s="49" t="s">
        <v>1478</v>
      </c>
      <c r="T330" s="55" t="s">
        <v>1223</v>
      </c>
      <c r="U330" s="55">
        <v>6481001</v>
      </c>
      <c r="V330" s="108" t="s">
        <v>108</v>
      </c>
      <c r="W330" s="49">
        <v>120</v>
      </c>
      <c r="X330" s="49">
        <v>120</v>
      </c>
      <c r="Y330" s="49"/>
      <c r="Z330" s="49"/>
      <c r="AA330" s="49"/>
      <c r="AB330" s="49">
        <v>2395</v>
      </c>
      <c r="AC330" s="49">
        <v>592</v>
      </c>
      <c r="AD330" s="49" t="s">
        <v>109</v>
      </c>
      <c r="AE330" s="49" t="s">
        <v>109</v>
      </c>
      <c r="AF330" s="49" t="s">
        <v>110</v>
      </c>
      <c r="AG330" s="49" t="s">
        <v>110</v>
      </c>
      <c r="AH330" s="55" t="s">
        <v>1224</v>
      </c>
      <c r="AI330" s="49" t="s">
        <v>110</v>
      </c>
      <c r="AJ330" s="55" t="s">
        <v>1224</v>
      </c>
    </row>
    <row r="331" s="11" customFormat="true" ht="114" customHeight="true" spans="1:36">
      <c r="A331" s="55">
        <v>304</v>
      </c>
      <c r="B331" s="198"/>
      <c r="C331" s="55" t="s">
        <v>2620</v>
      </c>
      <c r="D331" s="55" t="s">
        <v>2621</v>
      </c>
      <c r="E331" s="55" t="s">
        <v>93</v>
      </c>
      <c r="F331" s="55" t="s">
        <v>2622</v>
      </c>
      <c r="G331" s="54" t="s">
        <v>2623</v>
      </c>
      <c r="H331" s="54" t="s">
        <v>2624</v>
      </c>
      <c r="I331" s="55" t="s">
        <v>2625</v>
      </c>
      <c r="J331" s="54" t="s">
        <v>2626</v>
      </c>
      <c r="K331" s="55" t="s">
        <v>99</v>
      </c>
      <c r="L331" s="55" t="s">
        <v>330</v>
      </c>
      <c r="M331" s="55" t="s">
        <v>1623</v>
      </c>
      <c r="N331" s="55" t="s">
        <v>2627</v>
      </c>
      <c r="O331" s="55" t="s">
        <v>2628</v>
      </c>
      <c r="P331" s="55" t="s">
        <v>2629</v>
      </c>
      <c r="Q331" s="55" t="s">
        <v>104</v>
      </c>
      <c r="R331" s="55" t="s">
        <v>105</v>
      </c>
      <c r="S331" s="49" t="s">
        <v>1478</v>
      </c>
      <c r="T331" s="55" t="s">
        <v>1223</v>
      </c>
      <c r="U331" s="55">
        <v>6481001</v>
      </c>
      <c r="V331" s="108" t="s">
        <v>108</v>
      </c>
      <c r="W331" s="55">
        <v>70</v>
      </c>
      <c r="X331" s="55">
        <v>70</v>
      </c>
      <c r="Y331" s="55"/>
      <c r="Z331" s="55"/>
      <c r="AA331" s="55"/>
      <c r="AB331" s="55">
        <v>780</v>
      </c>
      <c r="AC331" s="55">
        <v>240</v>
      </c>
      <c r="AD331" s="55" t="s">
        <v>109</v>
      </c>
      <c r="AE331" s="55" t="s">
        <v>109</v>
      </c>
      <c r="AF331" s="55" t="s">
        <v>109</v>
      </c>
      <c r="AG331" s="55" t="s">
        <v>110</v>
      </c>
      <c r="AH331" s="55" t="s">
        <v>2630</v>
      </c>
      <c r="AI331" s="55" t="s">
        <v>110</v>
      </c>
      <c r="AJ331" s="55" t="s">
        <v>2631</v>
      </c>
    </row>
    <row r="332" s="25" customFormat="true" ht="135" spans="1:36">
      <c r="A332" s="55">
        <v>305</v>
      </c>
      <c r="B332" s="55"/>
      <c r="C332" s="55" t="s">
        <v>2632</v>
      </c>
      <c r="D332" s="55" t="s">
        <v>2633</v>
      </c>
      <c r="E332" s="55" t="s">
        <v>93</v>
      </c>
      <c r="F332" s="137" t="s">
        <v>2239</v>
      </c>
      <c r="G332" s="55" t="s">
        <v>2634</v>
      </c>
      <c r="H332" s="55" t="s">
        <v>2635</v>
      </c>
      <c r="I332" s="55" t="s">
        <v>2636</v>
      </c>
      <c r="J332" s="55" t="s">
        <v>2633</v>
      </c>
      <c r="K332" s="137" t="s">
        <v>99</v>
      </c>
      <c r="L332" s="137" t="s">
        <v>330</v>
      </c>
      <c r="M332" s="55" t="s">
        <v>1906</v>
      </c>
      <c r="N332" s="55" t="s">
        <v>2637</v>
      </c>
      <c r="O332" s="137" t="s">
        <v>2638</v>
      </c>
      <c r="P332" s="137" t="s">
        <v>103</v>
      </c>
      <c r="Q332" s="137" t="s">
        <v>104</v>
      </c>
      <c r="R332" s="55" t="s">
        <v>105</v>
      </c>
      <c r="S332" s="95" t="s">
        <v>483</v>
      </c>
      <c r="T332" s="92" t="s">
        <v>484</v>
      </c>
      <c r="U332" s="92">
        <v>6300205</v>
      </c>
      <c r="V332" s="55" t="s">
        <v>108</v>
      </c>
      <c r="W332" s="55">
        <v>20</v>
      </c>
      <c r="X332" s="55">
        <v>20</v>
      </c>
      <c r="Y332" s="55"/>
      <c r="Z332" s="55"/>
      <c r="AA332" s="55"/>
      <c r="AB332" s="55">
        <v>1275</v>
      </c>
      <c r="AC332" s="55">
        <v>443</v>
      </c>
      <c r="AD332" s="137" t="s">
        <v>109</v>
      </c>
      <c r="AE332" s="137" t="s">
        <v>109</v>
      </c>
      <c r="AF332" s="137" t="s">
        <v>110</v>
      </c>
      <c r="AG332" s="55" t="s">
        <v>110</v>
      </c>
      <c r="AH332" s="55" t="s">
        <v>2639</v>
      </c>
      <c r="AI332" s="55" t="s">
        <v>1626</v>
      </c>
      <c r="AJ332" s="55" t="s">
        <v>2640</v>
      </c>
    </row>
    <row r="333" s="25" customFormat="true" ht="135" spans="1:36">
      <c r="A333" s="55">
        <v>306</v>
      </c>
      <c r="B333" s="55"/>
      <c r="C333" s="55" t="s">
        <v>2641</v>
      </c>
      <c r="D333" s="55" t="s">
        <v>2642</v>
      </c>
      <c r="E333" s="49" t="s">
        <v>475</v>
      </c>
      <c r="F333" s="55" t="s">
        <v>1075</v>
      </c>
      <c r="G333" s="55" t="s">
        <v>2643</v>
      </c>
      <c r="H333" s="55" t="s">
        <v>2644</v>
      </c>
      <c r="I333" s="55" t="s">
        <v>2645</v>
      </c>
      <c r="J333" s="55" t="s">
        <v>2646</v>
      </c>
      <c r="K333" s="55" t="s">
        <v>156</v>
      </c>
      <c r="L333" s="55" t="s">
        <v>119</v>
      </c>
      <c r="M333" s="55" t="s">
        <v>708</v>
      </c>
      <c r="N333" s="55" t="s">
        <v>2647</v>
      </c>
      <c r="O333" s="55" t="s">
        <v>2648</v>
      </c>
      <c r="P333" s="49" t="s">
        <v>103</v>
      </c>
      <c r="Q333" s="55" t="s">
        <v>104</v>
      </c>
      <c r="R333" s="55" t="s">
        <v>105</v>
      </c>
      <c r="S333" s="95" t="s">
        <v>483</v>
      </c>
      <c r="T333" s="92" t="s">
        <v>484</v>
      </c>
      <c r="U333" s="92">
        <v>6300205</v>
      </c>
      <c r="V333" s="55" t="s">
        <v>108</v>
      </c>
      <c r="W333" s="55">
        <v>24.65</v>
      </c>
      <c r="X333" s="55">
        <v>24.65</v>
      </c>
      <c r="Y333" s="49"/>
      <c r="Z333" s="49"/>
      <c r="AA333" s="49"/>
      <c r="AB333" s="55">
        <v>300</v>
      </c>
      <c r="AC333" s="55">
        <v>30</v>
      </c>
      <c r="AD333" s="49" t="s">
        <v>109</v>
      </c>
      <c r="AE333" s="49" t="s">
        <v>109</v>
      </c>
      <c r="AF333" s="49" t="s">
        <v>109</v>
      </c>
      <c r="AG333" s="55" t="s">
        <v>110</v>
      </c>
      <c r="AH333" s="55" t="s">
        <v>149</v>
      </c>
      <c r="AI333" s="55" t="s">
        <v>110</v>
      </c>
      <c r="AJ333" s="55" t="s">
        <v>264</v>
      </c>
    </row>
    <row r="334" s="11" customFormat="true" ht="117" customHeight="true" spans="1:36">
      <c r="A334" s="55">
        <v>307</v>
      </c>
      <c r="B334" s="50"/>
      <c r="C334" s="65" t="s">
        <v>2649</v>
      </c>
      <c r="D334" s="55" t="s">
        <v>2650</v>
      </c>
      <c r="E334" s="55" t="s">
        <v>93</v>
      </c>
      <c r="F334" s="55" t="s">
        <v>2651</v>
      </c>
      <c r="G334" s="55" t="s">
        <v>2652</v>
      </c>
      <c r="H334" s="55" t="s">
        <v>2653</v>
      </c>
      <c r="I334" s="55" t="s">
        <v>2654</v>
      </c>
      <c r="J334" s="50" t="s">
        <v>2655</v>
      </c>
      <c r="K334" s="55" t="s">
        <v>156</v>
      </c>
      <c r="L334" s="55" t="s">
        <v>119</v>
      </c>
      <c r="M334" s="55" t="s">
        <v>1099</v>
      </c>
      <c r="N334" s="55" t="s">
        <v>2656</v>
      </c>
      <c r="O334" s="55" t="s">
        <v>2657</v>
      </c>
      <c r="P334" s="49" t="s">
        <v>533</v>
      </c>
      <c r="Q334" s="55" t="s">
        <v>104</v>
      </c>
      <c r="R334" s="55" t="s">
        <v>105</v>
      </c>
      <c r="S334" s="55" t="s">
        <v>2651</v>
      </c>
      <c r="T334" s="49" t="s">
        <v>535</v>
      </c>
      <c r="U334" s="49">
        <v>6388001</v>
      </c>
      <c r="V334" s="55" t="s">
        <v>108</v>
      </c>
      <c r="W334" s="49">
        <v>50</v>
      </c>
      <c r="X334" s="49">
        <v>50</v>
      </c>
      <c r="Y334" s="49"/>
      <c r="Z334" s="49"/>
      <c r="AA334" s="49"/>
      <c r="AB334" s="49">
        <v>6537</v>
      </c>
      <c r="AC334" s="49">
        <v>2730</v>
      </c>
      <c r="AD334" s="49" t="s">
        <v>109</v>
      </c>
      <c r="AE334" s="49" t="s">
        <v>109</v>
      </c>
      <c r="AF334" s="49" t="s">
        <v>110</v>
      </c>
      <c r="AG334" s="49" t="s">
        <v>110</v>
      </c>
      <c r="AH334" s="206" t="s">
        <v>2658</v>
      </c>
      <c r="AI334" s="49" t="s">
        <v>110</v>
      </c>
      <c r="AJ334" s="50" t="s">
        <v>264</v>
      </c>
    </row>
    <row r="335" s="26" customFormat="true" ht="108" spans="1:36">
      <c r="A335" s="55">
        <v>308</v>
      </c>
      <c r="B335" s="152"/>
      <c r="C335" s="118" t="s">
        <v>2659</v>
      </c>
      <c r="D335" s="56" t="s">
        <v>2660</v>
      </c>
      <c r="E335" s="56" t="s">
        <v>93</v>
      </c>
      <c r="F335" s="56" t="s">
        <v>1111</v>
      </c>
      <c r="G335" s="117" t="s">
        <v>2661</v>
      </c>
      <c r="H335" s="55" t="s">
        <v>2662</v>
      </c>
      <c r="I335" s="56" t="s">
        <v>2660</v>
      </c>
      <c r="J335" s="73" t="s">
        <v>2660</v>
      </c>
      <c r="K335" s="56" t="s">
        <v>99</v>
      </c>
      <c r="L335" s="56" t="s">
        <v>563</v>
      </c>
      <c r="M335" s="56" t="s">
        <v>1350</v>
      </c>
      <c r="N335" s="56" t="s">
        <v>2663</v>
      </c>
      <c r="O335" s="56" t="s">
        <v>2664</v>
      </c>
      <c r="P335" s="56" t="s">
        <v>2665</v>
      </c>
      <c r="Q335" s="56" t="s">
        <v>104</v>
      </c>
      <c r="R335" s="55" t="s">
        <v>105</v>
      </c>
      <c r="S335" s="56" t="s">
        <v>1111</v>
      </c>
      <c r="T335" s="92" t="s">
        <v>554</v>
      </c>
      <c r="U335" s="95">
        <v>6368269</v>
      </c>
      <c r="V335" s="56" t="s">
        <v>108</v>
      </c>
      <c r="W335" s="78">
        <v>60</v>
      </c>
      <c r="X335" s="78">
        <v>60</v>
      </c>
      <c r="Y335" s="78"/>
      <c r="Z335" s="78"/>
      <c r="AA335" s="78"/>
      <c r="AB335" s="78">
        <v>550</v>
      </c>
      <c r="AC335" s="78">
        <v>230</v>
      </c>
      <c r="AD335" s="56" t="s">
        <v>109</v>
      </c>
      <c r="AE335" s="56" t="s">
        <v>109</v>
      </c>
      <c r="AF335" s="56" t="s">
        <v>109</v>
      </c>
      <c r="AG335" s="56" t="s">
        <v>110</v>
      </c>
      <c r="AH335" s="137" t="s">
        <v>149</v>
      </c>
      <c r="AI335" s="56" t="s">
        <v>109</v>
      </c>
      <c r="AJ335" s="118" t="s">
        <v>264</v>
      </c>
    </row>
    <row r="336" s="26" customFormat="true" ht="175" customHeight="true" spans="1:36">
      <c r="A336" s="55">
        <v>309</v>
      </c>
      <c r="B336" s="50"/>
      <c r="C336" s="55" t="s">
        <v>2666</v>
      </c>
      <c r="D336" s="55" t="s">
        <v>2667</v>
      </c>
      <c r="E336" s="49" t="s">
        <v>93</v>
      </c>
      <c r="F336" s="55" t="s">
        <v>2303</v>
      </c>
      <c r="G336" s="118" t="s">
        <v>2668</v>
      </c>
      <c r="H336" s="133" t="s">
        <v>2669</v>
      </c>
      <c r="I336" s="55" t="s">
        <v>2667</v>
      </c>
      <c r="J336" s="55" t="s">
        <v>2667</v>
      </c>
      <c r="K336" s="55" t="s">
        <v>156</v>
      </c>
      <c r="L336" s="55" t="s">
        <v>563</v>
      </c>
      <c r="M336" s="55" t="s">
        <v>1350</v>
      </c>
      <c r="N336" s="55" t="s">
        <v>2663</v>
      </c>
      <c r="O336" s="55" t="s">
        <v>2670</v>
      </c>
      <c r="P336" s="152" t="s">
        <v>2671</v>
      </c>
      <c r="Q336" s="55" t="s">
        <v>104</v>
      </c>
      <c r="R336" s="55" t="s">
        <v>105</v>
      </c>
      <c r="S336" s="55" t="s">
        <v>2303</v>
      </c>
      <c r="T336" s="92" t="s">
        <v>554</v>
      </c>
      <c r="U336" s="95">
        <v>6368269</v>
      </c>
      <c r="V336" s="56" t="s">
        <v>108</v>
      </c>
      <c r="W336" s="49">
        <v>60</v>
      </c>
      <c r="X336" s="49">
        <v>60</v>
      </c>
      <c r="Y336" s="49"/>
      <c r="Z336" s="49"/>
      <c r="AA336" s="49"/>
      <c r="AB336" s="49">
        <v>660</v>
      </c>
      <c r="AC336" s="49">
        <v>123</v>
      </c>
      <c r="AD336" s="49" t="s">
        <v>109</v>
      </c>
      <c r="AE336" s="49" t="s">
        <v>109</v>
      </c>
      <c r="AF336" s="49" t="s">
        <v>109</v>
      </c>
      <c r="AG336" s="49" t="s">
        <v>110</v>
      </c>
      <c r="AH336" s="137" t="s">
        <v>149</v>
      </c>
      <c r="AI336" s="49" t="s">
        <v>110</v>
      </c>
      <c r="AJ336" s="52"/>
    </row>
    <row r="337" s="26" customFormat="true" ht="134" customHeight="true" spans="1:36">
      <c r="A337" s="55">
        <v>310</v>
      </c>
      <c r="B337" s="50"/>
      <c r="C337" s="133" t="s">
        <v>2672</v>
      </c>
      <c r="D337" s="78" t="s">
        <v>2673</v>
      </c>
      <c r="E337" s="133" t="s">
        <v>93</v>
      </c>
      <c r="F337" s="56" t="s">
        <v>1120</v>
      </c>
      <c r="G337" s="118" t="s">
        <v>2674</v>
      </c>
      <c r="H337" s="133" t="s">
        <v>2675</v>
      </c>
      <c r="I337" s="78" t="s">
        <v>2673</v>
      </c>
      <c r="J337" s="133" t="s">
        <v>2673</v>
      </c>
      <c r="K337" s="56" t="s">
        <v>156</v>
      </c>
      <c r="L337" s="56" t="s">
        <v>119</v>
      </c>
      <c r="M337" s="56" t="s">
        <v>2676</v>
      </c>
      <c r="N337" s="133" t="s">
        <v>2675</v>
      </c>
      <c r="O337" s="133" t="s">
        <v>2677</v>
      </c>
      <c r="P337" s="56" t="s">
        <v>103</v>
      </c>
      <c r="Q337" s="56" t="s">
        <v>104</v>
      </c>
      <c r="R337" s="55" t="s">
        <v>105</v>
      </c>
      <c r="S337" s="118" t="s">
        <v>1120</v>
      </c>
      <c r="T337" s="92" t="s">
        <v>554</v>
      </c>
      <c r="U337" s="95">
        <v>6368269</v>
      </c>
      <c r="V337" s="56" t="s">
        <v>108</v>
      </c>
      <c r="W337" s="78">
        <v>65</v>
      </c>
      <c r="X337" s="78">
        <v>65</v>
      </c>
      <c r="Y337" s="78"/>
      <c r="Z337" s="78"/>
      <c r="AA337" s="78"/>
      <c r="AB337" s="78">
        <v>361</v>
      </c>
      <c r="AC337" s="78">
        <v>90</v>
      </c>
      <c r="AD337" s="78" t="s">
        <v>109</v>
      </c>
      <c r="AE337" s="78" t="s">
        <v>109</v>
      </c>
      <c r="AF337" s="78" t="s">
        <v>109</v>
      </c>
      <c r="AG337" s="78" t="s">
        <v>110</v>
      </c>
      <c r="AH337" s="137" t="s">
        <v>149</v>
      </c>
      <c r="AI337" s="78" t="s">
        <v>110</v>
      </c>
      <c r="AJ337" s="133" t="s">
        <v>264</v>
      </c>
    </row>
    <row r="338" s="11" customFormat="true" ht="204" customHeight="true" spans="1:36">
      <c r="A338" s="55">
        <v>311</v>
      </c>
      <c r="B338" s="50"/>
      <c r="C338" s="66" t="s">
        <v>2678</v>
      </c>
      <c r="D338" s="55" t="s">
        <v>2679</v>
      </c>
      <c r="E338" s="57" t="s">
        <v>93</v>
      </c>
      <c r="F338" s="57" t="s">
        <v>2385</v>
      </c>
      <c r="G338" s="81" t="s">
        <v>2680</v>
      </c>
      <c r="H338" s="55" t="s">
        <v>2681</v>
      </c>
      <c r="I338" s="55" t="s">
        <v>2682</v>
      </c>
      <c r="J338" s="57" t="s">
        <v>2682</v>
      </c>
      <c r="K338" s="86" t="s">
        <v>99</v>
      </c>
      <c r="L338" s="55" t="s">
        <v>563</v>
      </c>
      <c r="M338" s="55" t="s">
        <v>2073</v>
      </c>
      <c r="N338" s="55" t="s">
        <v>2681</v>
      </c>
      <c r="O338" s="57" t="s">
        <v>2681</v>
      </c>
      <c r="P338" s="55" t="s">
        <v>958</v>
      </c>
      <c r="Q338" s="60" t="s">
        <v>104</v>
      </c>
      <c r="R338" s="55" t="s">
        <v>105</v>
      </c>
      <c r="S338" s="55" t="s">
        <v>567</v>
      </c>
      <c r="T338" s="55" t="s">
        <v>568</v>
      </c>
      <c r="U338" s="55">
        <v>6461306</v>
      </c>
      <c r="V338" s="55" t="s">
        <v>108</v>
      </c>
      <c r="W338" s="55">
        <v>65</v>
      </c>
      <c r="X338" s="55">
        <v>65</v>
      </c>
      <c r="Y338" s="55"/>
      <c r="Z338" s="55"/>
      <c r="AA338" s="55"/>
      <c r="AB338" s="55">
        <v>48</v>
      </c>
      <c r="AC338" s="55">
        <v>13</v>
      </c>
      <c r="AD338" s="55" t="s">
        <v>109</v>
      </c>
      <c r="AE338" s="55" t="s">
        <v>109</v>
      </c>
      <c r="AF338" s="55" t="s">
        <v>110</v>
      </c>
      <c r="AG338" s="55" t="s">
        <v>110</v>
      </c>
      <c r="AH338" s="55" t="s">
        <v>583</v>
      </c>
      <c r="AI338" s="55" t="s">
        <v>110</v>
      </c>
      <c r="AJ338" s="55" t="s">
        <v>264</v>
      </c>
    </row>
    <row r="339" s="11" customFormat="true" ht="196" customHeight="true" spans="1:36">
      <c r="A339" s="55">
        <v>312</v>
      </c>
      <c r="B339" s="50"/>
      <c r="C339" s="55" t="s">
        <v>2683</v>
      </c>
      <c r="D339" s="55" t="s">
        <v>2684</v>
      </c>
      <c r="E339" s="55" t="s">
        <v>93</v>
      </c>
      <c r="F339" s="55" t="s">
        <v>2392</v>
      </c>
      <c r="G339" s="54" t="s">
        <v>2680</v>
      </c>
      <c r="H339" s="55" t="s">
        <v>2681</v>
      </c>
      <c r="I339" s="55" t="s">
        <v>2685</v>
      </c>
      <c r="J339" s="55" t="s">
        <v>2685</v>
      </c>
      <c r="K339" s="86" t="s">
        <v>99</v>
      </c>
      <c r="L339" s="55" t="s">
        <v>563</v>
      </c>
      <c r="M339" s="55" t="s">
        <v>2686</v>
      </c>
      <c r="N339" s="70" t="s">
        <v>2681</v>
      </c>
      <c r="O339" s="70" t="s">
        <v>2681</v>
      </c>
      <c r="P339" s="55" t="s">
        <v>958</v>
      </c>
      <c r="Q339" s="60" t="s">
        <v>104</v>
      </c>
      <c r="R339" s="55" t="s">
        <v>105</v>
      </c>
      <c r="S339" s="55" t="s">
        <v>567</v>
      </c>
      <c r="T339" s="70" t="s">
        <v>568</v>
      </c>
      <c r="U339" s="55">
        <v>6461306</v>
      </c>
      <c r="V339" s="55" t="s">
        <v>108</v>
      </c>
      <c r="W339" s="70">
        <v>52</v>
      </c>
      <c r="X339" s="70">
        <v>52</v>
      </c>
      <c r="Y339" s="70"/>
      <c r="Z339" s="70"/>
      <c r="AA339" s="70"/>
      <c r="AB339" s="70">
        <v>51</v>
      </c>
      <c r="AC339" s="70">
        <v>12</v>
      </c>
      <c r="AD339" s="55" t="s">
        <v>109</v>
      </c>
      <c r="AE339" s="55" t="s">
        <v>109</v>
      </c>
      <c r="AF339" s="55" t="s">
        <v>110</v>
      </c>
      <c r="AG339" s="55" t="s">
        <v>110</v>
      </c>
      <c r="AH339" s="55" t="s">
        <v>583</v>
      </c>
      <c r="AI339" s="55" t="s">
        <v>110</v>
      </c>
      <c r="AJ339" s="55" t="s">
        <v>264</v>
      </c>
    </row>
    <row r="340" s="11" customFormat="true" ht="212" customHeight="true" spans="1:36">
      <c r="A340" s="55">
        <v>313</v>
      </c>
      <c r="B340" s="54"/>
      <c r="C340" s="66" t="s">
        <v>2687</v>
      </c>
      <c r="D340" s="55" t="s">
        <v>2688</v>
      </c>
      <c r="E340" s="57" t="s">
        <v>93</v>
      </c>
      <c r="F340" s="57" t="s">
        <v>1733</v>
      </c>
      <c r="G340" s="81" t="s">
        <v>2680</v>
      </c>
      <c r="H340" s="55" t="s">
        <v>2681</v>
      </c>
      <c r="I340" s="55" t="s">
        <v>2689</v>
      </c>
      <c r="J340" s="55" t="s">
        <v>2689</v>
      </c>
      <c r="K340" s="86" t="s">
        <v>99</v>
      </c>
      <c r="L340" s="55" t="s">
        <v>563</v>
      </c>
      <c r="M340" s="55" t="s">
        <v>2690</v>
      </c>
      <c r="N340" s="55" t="s">
        <v>2681</v>
      </c>
      <c r="O340" s="55" t="s">
        <v>2681</v>
      </c>
      <c r="P340" s="55" t="s">
        <v>958</v>
      </c>
      <c r="Q340" s="60" t="s">
        <v>104</v>
      </c>
      <c r="R340" s="55" t="s">
        <v>105</v>
      </c>
      <c r="S340" s="55" t="s">
        <v>567</v>
      </c>
      <c r="T340" s="203" t="s">
        <v>568</v>
      </c>
      <c r="U340" s="55">
        <v>6461306</v>
      </c>
      <c r="V340" s="55" t="s">
        <v>108</v>
      </c>
      <c r="W340" s="55">
        <v>58</v>
      </c>
      <c r="X340" s="55">
        <v>58</v>
      </c>
      <c r="Y340" s="55"/>
      <c r="Z340" s="55"/>
      <c r="AA340" s="55"/>
      <c r="AB340" s="55">
        <v>53</v>
      </c>
      <c r="AC340" s="55">
        <v>18</v>
      </c>
      <c r="AD340" s="55" t="s">
        <v>109</v>
      </c>
      <c r="AE340" s="55" t="s">
        <v>109</v>
      </c>
      <c r="AF340" s="55" t="s">
        <v>110</v>
      </c>
      <c r="AG340" s="55" t="s">
        <v>110</v>
      </c>
      <c r="AH340" s="55" t="s">
        <v>583</v>
      </c>
      <c r="AI340" s="55" t="s">
        <v>110</v>
      </c>
      <c r="AJ340" s="55" t="s">
        <v>2691</v>
      </c>
    </row>
    <row r="341" s="27" customFormat="true" ht="145" customHeight="true" spans="1:36">
      <c r="A341" s="55">
        <v>314</v>
      </c>
      <c r="B341" s="50"/>
      <c r="C341" s="55" t="s">
        <v>2692</v>
      </c>
      <c r="D341" s="55" t="s">
        <v>2693</v>
      </c>
      <c r="E341" s="55" t="s">
        <v>93</v>
      </c>
      <c r="F341" s="55" t="s">
        <v>2478</v>
      </c>
      <c r="G341" s="55" t="s">
        <v>2694</v>
      </c>
      <c r="H341" s="55" t="s">
        <v>2695</v>
      </c>
      <c r="I341" s="55" t="s">
        <v>2696</v>
      </c>
      <c r="J341" s="55" t="s">
        <v>2696</v>
      </c>
      <c r="K341" s="55" t="s">
        <v>99</v>
      </c>
      <c r="L341" s="55" t="s">
        <v>330</v>
      </c>
      <c r="M341" s="55" t="s">
        <v>2697</v>
      </c>
      <c r="N341" s="55" t="s">
        <v>2698</v>
      </c>
      <c r="O341" s="55" t="s">
        <v>2698</v>
      </c>
      <c r="P341" s="55" t="s">
        <v>103</v>
      </c>
      <c r="Q341" s="55" t="s">
        <v>104</v>
      </c>
      <c r="R341" s="55" t="s">
        <v>105</v>
      </c>
      <c r="S341" s="55" t="s">
        <v>650</v>
      </c>
      <c r="T341" s="56" t="s">
        <v>651</v>
      </c>
      <c r="U341" s="56">
        <v>6216696</v>
      </c>
      <c r="V341" s="66" t="s">
        <v>108</v>
      </c>
      <c r="W341" s="55">
        <v>53</v>
      </c>
      <c r="X341" s="55">
        <v>53</v>
      </c>
      <c r="Y341" s="55"/>
      <c r="Z341" s="55"/>
      <c r="AA341" s="55"/>
      <c r="AB341" s="55">
        <v>173</v>
      </c>
      <c r="AC341" s="55">
        <v>57</v>
      </c>
      <c r="AD341" s="55" t="s">
        <v>109</v>
      </c>
      <c r="AE341" s="55" t="s">
        <v>109</v>
      </c>
      <c r="AF341" s="55" t="s">
        <v>109</v>
      </c>
      <c r="AG341" s="55" t="s">
        <v>109</v>
      </c>
      <c r="AH341" s="55" t="s">
        <v>2699</v>
      </c>
      <c r="AI341" s="55" t="s">
        <v>110</v>
      </c>
      <c r="AJ341" s="56" t="s">
        <v>264</v>
      </c>
    </row>
    <row r="342" s="27" customFormat="true" ht="243" spans="1:36">
      <c r="A342" s="55">
        <v>315</v>
      </c>
      <c r="B342" s="50"/>
      <c r="C342" s="55" t="s">
        <v>2700</v>
      </c>
      <c r="D342" s="55" t="s">
        <v>2701</v>
      </c>
      <c r="E342" s="55" t="s">
        <v>93</v>
      </c>
      <c r="F342" s="55" t="s">
        <v>2461</v>
      </c>
      <c r="G342" s="55" t="s">
        <v>2702</v>
      </c>
      <c r="H342" s="55" t="s">
        <v>2703</v>
      </c>
      <c r="I342" s="55" t="s">
        <v>2704</v>
      </c>
      <c r="J342" s="55" t="s">
        <v>2704</v>
      </c>
      <c r="K342" s="55" t="s">
        <v>99</v>
      </c>
      <c r="L342" s="55" t="s">
        <v>330</v>
      </c>
      <c r="M342" s="55" t="s">
        <v>2705</v>
      </c>
      <c r="N342" s="55" t="s">
        <v>2703</v>
      </c>
      <c r="O342" s="55" t="s">
        <v>2706</v>
      </c>
      <c r="P342" s="55" t="s">
        <v>958</v>
      </c>
      <c r="Q342" s="55" t="s">
        <v>104</v>
      </c>
      <c r="R342" s="55" t="s">
        <v>105</v>
      </c>
      <c r="S342" s="55" t="s">
        <v>650</v>
      </c>
      <c r="T342" s="56" t="s">
        <v>651</v>
      </c>
      <c r="U342" s="56">
        <v>6216696</v>
      </c>
      <c r="V342" s="66" t="s">
        <v>108</v>
      </c>
      <c r="W342" s="55">
        <v>49.24</v>
      </c>
      <c r="X342" s="55">
        <v>49.24</v>
      </c>
      <c r="Y342" s="55"/>
      <c r="Z342" s="55"/>
      <c r="AA342" s="55"/>
      <c r="AB342" s="55">
        <v>71</v>
      </c>
      <c r="AC342" s="55">
        <v>43</v>
      </c>
      <c r="AD342" s="55" t="s">
        <v>109</v>
      </c>
      <c r="AE342" s="55" t="s">
        <v>109</v>
      </c>
      <c r="AF342" s="55" t="s">
        <v>110</v>
      </c>
      <c r="AG342" s="55" t="s">
        <v>109</v>
      </c>
      <c r="AH342" s="55" t="s">
        <v>2707</v>
      </c>
      <c r="AI342" s="55" t="s">
        <v>110</v>
      </c>
      <c r="AJ342" s="55" t="s">
        <v>264</v>
      </c>
    </row>
    <row r="343" s="28" customFormat="true" ht="134" customHeight="true" spans="1:36">
      <c r="A343" s="55">
        <v>316</v>
      </c>
      <c r="B343" s="55"/>
      <c r="C343" s="199" t="s">
        <v>2708</v>
      </c>
      <c r="D343" s="60" t="s">
        <v>2709</v>
      </c>
      <c r="E343" s="56" t="s">
        <v>93</v>
      </c>
      <c r="F343" s="56" t="s">
        <v>654</v>
      </c>
      <c r="G343" s="56" t="s">
        <v>2710</v>
      </c>
      <c r="H343" s="199" t="s">
        <v>2711</v>
      </c>
      <c r="I343" s="60" t="s">
        <v>2709</v>
      </c>
      <c r="J343" s="60" t="s">
        <v>2709</v>
      </c>
      <c r="K343" s="56" t="s">
        <v>657</v>
      </c>
      <c r="L343" s="56" t="s">
        <v>119</v>
      </c>
      <c r="M343" s="56" t="s">
        <v>708</v>
      </c>
      <c r="N343" s="199" t="s">
        <v>2711</v>
      </c>
      <c r="O343" s="199" t="s">
        <v>2711</v>
      </c>
      <c r="P343" s="56" t="s">
        <v>103</v>
      </c>
      <c r="Q343" s="56" t="s">
        <v>104</v>
      </c>
      <c r="R343" s="56" t="s">
        <v>105</v>
      </c>
      <c r="S343" s="56" t="s">
        <v>650</v>
      </c>
      <c r="T343" s="56" t="s">
        <v>651</v>
      </c>
      <c r="U343" s="56">
        <v>6216696</v>
      </c>
      <c r="V343" s="66" t="s">
        <v>108</v>
      </c>
      <c r="W343" s="60">
        <v>120</v>
      </c>
      <c r="X343" s="60">
        <v>120</v>
      </c>
      <c r="Y343" s="56"/>
      <c r="Z343" s="56"/>
      <c r="AA343" s="56"/>
      <c r="AB343" s="60">
        <v>320</v>
      </c>
      <c r="AC343" s="60" t="s">
        <v>1572</v>
      </c>
      <c r="AD343" s="56" t="s">
        <v>109</v>
      </c>
      <c r="AE343" s="56" t="s">
        <v>109</v>
      </c>
      <c r="AF343" s="56" t="s">
        <v>109</v>
      </c>
      <c r="AG343" s="56" t="s">
        <v>110</v>
      </c>
      <c r="AH343" s="56" t="s">
        <v>1573</v>
      </c>
      <c r="AI343" s="56" t="s">
        <v>110</v>
      </c>
      <c r="AJ343" s="56" t="s">
        <v>264</v>
      </c>
    </row>
    <row r="344" s="36" customFormat="true" ht="160" customHeight="true" spans="1:36">
      <c r="A344" s="55">
        <v>317</v>
      </c>
      <c r="B344" s="55"/>
      <c r="C344" s="55" t="s">
        <v>2712</v>
      </c>
      <c r="D344" s="55" t="s">
        <v>2713</v>
      </c>
      <c r="E344" s="55" t="s">
        <v>93</v>
      </c>
      <c r="F344" s="55" t="s">
        <v>2714</v>
      </c>
      <c r="G344" s="55" t="s">
        <v>2715</v>
      </c>
      <c r="H344" s="55" t="s">
        <v>2716</v>
      </c>
      <c r="I344" s="55" t="s">
        <v>2717</v>
      </c>
      <c r="J344" s="55" t="s">
        <v>2717</v>
      </c>
      <c r="K344" s="55" t="s">
        <v>156</v>
      </c>
      <c r="L344" s="55" t="s">
        <v>119</v>
      </c>
      <c r="M344" s="55" t="s">
        <v>2718</v>
      </c>
      <c r="N344" s="55" t="s">
        <v>2719</v>
      </c>
      <c r="O344" s="135" t="s">
        <v>2720</v>
      </c>
      <c r="P344" s="135" t="s">
        <v>2721</v>
      </c>
      <c r="Q344" s="55" t="s">
        <v>104</v>
      </c>
      <c r="R344" s="135" t="s">
        <v>105</v>
      </c>
      <c r="S344" s="55" t="s">
        <v>678</v>
      </c>
      <c r="T344" s="55" t="s">
        <v>679</v>
      </c>
      <c r="U344" s="55">
        <v>6438503</v>
      </c>
      <c r="V344" s="55" t="s">
        <v>108</v>
      </c>
      <c r="W344" s="204">
        <v>50</v>
      </c>
      <c r="X344" s="135">
        <v>50</v>
      </c>
      <c r="Y344" s="135"/>
      <c r="Z344" s="135"/>
      <c r="AA344" s="135"/>
      <c r="AB344" s="55">
        <v>238</v>
      </c>
      <c r="AC344" s="55">
        <v>106</v>
      </c>
      <c r="AD344" s="205" t="s">
        <v>109</v>
      </c>
      <c r="AE344" s="205" t="s">
        <v>109</v>
      </c>
      <c r="AF344" s="205" t="s">
        <v>110</v>
      </c>
      <c r="AG344" s="207" t="s">
        <v>110</v>
      </c>
      <c r="AH344" s="135" t="s">
        <v>2722</v>
      </c>
      <c r="AI344" s="207" t="s">
        <v>110</v>
      </c>
      <c r="AJ344" s="135" t="s">
        <v>2723</v>
      </c>
    </row>
    <row r="345" s="20" customFormat="true" ht="148.5" spans="1:36">
      <c r="A345" s="55">
        <v>318</v>
      </c>
      <c r="B345" s="55"/>
      <c r="C345" s="55" t="s">
        <v>2724</v>
      </c>
      <c r="D345" s="55" t="s">
        <v>2725</v>
      </c>
      <c r="E345" s="49" t="s">
        <v>93</v>
      </c>
      <c r="F345" s="55" t="s">
        <v>278</v>
      </c>
      <c r="G345" s="55" t="s">
        <v>2726</v>
      </c>
      <c r="H345" s="55" t="s">
        <v>2727</v>
      </c>
      <c r="I345" s="55" t="s">
        <v>2725</v>
      </c>
      <c r="J345" s="55" t="s">
        <v>2725</v>
      </c>
      <c r="K345" s="55" t="s">
        <v>156</v>
      </c>
      <c r="L345" s="55" t="s">
        <v>119</v>
      </c>
      <c r="M345" s="55" t="s">
        <v>2728</v>
      </c>
      <c r="N345" s="55" t="s">
        <v>2729</v>
      </c>
      <c r="O345" s="55" t="s">
        <v>797</v>
      </c>
      <c r="P345" s="49" t="s">
        <v>103</v>
      </c>
      <c r="Q345" s="55" t="s">
        <v>104</v>
      </c>
      <c r="R345" s="55" t="s">
        <v>105</v>
      </c>
      <c r="S345" s="55" t="s">
        <v>278</v>
      </c>
      <c r="T345" s="134" t="s">
        <v>275</v>
      </c>
      <c r="U345" s="95">
        <v>6371056</v>
      </c>
      <c r="V345" s="66" t="s">
        <v>108</v>
      </c>
      <c r="W345" s="49">
        <v>87</v>
      </c>
      <c r="X345" s="49">
        <v>87</v>
      </c>
      <c r="Y345" s="49"/>
      <c r="Z345" s="49"/>
      <c r="AA345" s="49"/>
      <c r="AB345" s="49">
        <v>1258</v>
      </c>
      <c r="AC345" s="49">
        <v>186</v>
      </c>
      <c r="AD345" s="49" t="s">
        <v>109</v>
      </c>
      <c r="AE345" s="49" t="s">
        <v>109</v>
      </c>
      <c r="AF345" s="49" t="s">
        <v>109</v>
      </c>
      <c r="AG345" s="49" t="s">
        <v>110</v>
      </c>
      <c r="AH345" s="55" t="s">
        <v>149</v>
      </c>
      <c r="AI345" s="49" t="s">
        <v>110</v>
      </c>
      <c r="AJ345" s="55" t="s">
        <v>264</v>
      </c>
    </row>
    <row r="346" s="20" customFormat="true" ht="108" spans="1:36">
      <c r="A346" s="55">
        <v>319</v>
      </c>
      <c r="B346" s="55"/>
      <c r="C346" s="55" t="s">
        <v>2730</v>
      </c>
      <c r="D346" s="55" t="s">
        <v>2731</v>
      </c>
      <c r="E346" s="49" t="s">
        <v>93</v>
      </c>
      <c r="F346" s="55" t="s">
        <v>790</v>
      </c>
      <c r="G346" s="55" t="s">
        <v>2732</v>
      </c>
      <c r="H346" s="55" t="s">
        <v>962</v>
      </c>
      <c r="I346" s="55" t="s">
        <v>2733</v>
      </c>
      <c r="J346" s="55" t="s">
        <v>2734</v>
      </c>
      <c r="K346" s="55" t="s">
        <v>156</v>
      </c>
      <c r="L346" s="55" t="s">
        <v>119</v>
      </c>
      <c r="M346" s="55" t="s">
        <v>2735</v>
      </c>
      <c r="N346" s="55" t="s">
        <v>965</v>
      </c>
      <c r="O346" s="55" t="s">
        <v>966</v>
      </c>
      <c r="P346" s="49" t="s">
        <v>103</v>
      </c>
      <c r="Q346" s="55" t="s">
        <v>104</v>
      </c>
      <c r="R346" s="55" t="s">
        <v>105</v>
      </c>
      <c r="S346" s="55" t="s">
        <v>274</v>
      </c>
      <c r="T346" s="134" t="s">
        <v>275</v>
      </c>
      <c r="U346" s="95">
        <v>6371056</v>
      </c>
      <c r="V346" s="66" t="s">
        <v>108</v>
      </c>
      <c r="W346" s="55">
        <v>298</v>
      </c>
      <c r="X346" s="55">
        <v>298</v>
      </c>
      <c r="Y346" s="49">
        <v>0</v>
      </c>
      <c r="Z346" s="49">
        <v>0</v>
      </c>
      <c r="AA346" s="49">
        <v>0</v>
      </c>
      <c r="AB346" s="55">
        <v>800</v>
      </c>
      <c r="AC346" s="55">
        <v>85</v>
      </c>
      <c r="AD346" s="49" t="s">
        <v>109</v>
      </c>
      <c r="AE346" s="49" t="s">
        <v>109</v>
      </c>
      <c r="AF346" s="49" t="s">
        <v>109</v>
      </c>
      <c r="AG346" s="55" t="s">
        <v>110</v>
      </c>
      <c r="AH346" s="55" t="s">
        <v>149</v>
      </c>
      <c r="AI346" s="55" t="s">
        <v>110</v>
      </c>
      <c r="AJ346" s="55" t="s">
        <v>264</v>
      </c>
    </row>
    <row r="347" s="11" customFormat="true" ht="144" customHeight="true" spans="1:36">
      <c r="A347" s="55">
        <v>320</v>
      </c>
      <c r="B347" s="55"/>
      <c r="C347" s="55" t="s">
        <v>2736</v>
      </c>
      <c r="D347" s="55" t="s">
        <v>2737</v>
      </c>
      <c r="E347" s="49" t="s">
        <v>93</v>
      </c>
      <c r="F347" s="55" t="s">
        <v>2738</v>
      </c>
      <c r="G347" s="54" t="s">
        <v>2739</v>
      </c>
      <c r="H347" s="55" t="s">
        <v>2740</v>
      </c>
      <c r="I347" s="55" t="s">
        <v>2741</v>
      </c>
      <c r="J347" s="55" t="s">
        <v>2742</v>
      </c>
      <c r="K347" s="55" t="s">
        <v>156</v>
      </c>
      <c r="L347" s="56" t="s">
        <v>119</v>
      </c>
      <c r="M347" s="49" t="s">
        <v>2743</v>
      </c>
      <c r="N347" s="70" t="s">
        <v>2744</v>
      </c>
      <c r="O347" s="55" t="s">
        <v>825</v>
      </c>
      <c r="P347" s="49" t="s">
        <v>103</v>
      </c>
      <c r="Q347" s="55" t="s">
        <v>104</v>
      </c>
      <c r="R347" s="55" t="s">
        <v>105</v>
      </c>
      <c r="S347" s="50" t="s">
        <v>2738</v>
      </c>
      <c r="T347" s="92" t="s">
        <v>373</v>
      </c>
      <c r="U347" s="92">
        <v>6369368</v>
      </c>
      <c r="V347" s="66" t="s">
        <v>108</v>
      </c>
      <c r="W347" s="49">
        <v>60</v>
      </c>
      <c r="X347" s="49">
        <v>60</v>
      </c>
      <c r="Y347" s="49"/>
      <c r="Z347" s="49"/>
      <c r="AA347" s="49"/>
      <c r="AB347" s="49">
        <v>390</v>
      </c>
      <c r="AC347" s="49">
        <v>128</v>
      </c>
      <c r="AD347" s="49" t="s">
        <v>109</v>
      </c>
      <c r="AE347" s="49" t="s">
        <v>109</v>
      </c>
      <c r="AF347" s="49" t="s">
        <v>109</v>
      </c>
      <c r="AG347" s="55" t="s">
        <v>110</v>
      </c>
      <c r="AH347" s="55" t="s">
        <v>149</v>
      </c>
      <c r="AI347" s="55" t="s">
        <v>110</v>
      </c>
      <c r="AJ347" s="55" t="s">
        <v>264</v>
      </c>
    </row>
    <row r="348" s="11" customFormat="true" ht="185" customHeight="true" spans="1:36">
      <c r="A348" s="55">
        <v>321</v>
      </c>
      <c r="B348" s="50"/>
      <c r="C348" s="55" t="s">
        <v>2745</v>
      </c>
      <c r="D348" s="55" t="s">
        <v>2746</v>
      </c>
      <c r="E348" s="55" t="s">
        <v>93</v>
      </c>
      <c r="F348" s="55" t="s">
        <v>2747</v>
      </c>
      <c r="G348" s="54" t="s">
        <v>2748</v>
      </c>
      <c r="H348" s="55" t="s">
        <v>2749</v>
      </c>
      <c r="I348" s="55" t="s">
        <v>2750</v>
      </c>
      <c r="J348" s="55" t="s">
        <v>2750</v>
      </c>
      <c r="K348" s="86" t="s">
        <v>99</v>
      </c>
      <c r="L348" s="55" t="s">
        <v>563</v>
      </c>
      <c r="M348" s="55" t="s">
        <v>357</v>
      </c>
      <c r="N348" s="55" t="s">
        <v>2749</v>
      </c>
      <c r="O348" s="55" t="s">
        <v>2749</v>
      </c>
      <c r="P348" s="55" t="s">
        <v>103</v>
      </c>
      <c r="Q348" s="55" t="s">
        <v>104</v>
      </c>
      <c r="R348" s="55" t="s">
        <v>105</v>
      </c>
      <c r="S348" s="55" t="s">
        <v>567</v>
      </c>
      <c r="T348" s="55" t="s">
        <v>568</v>
      </c>
      <c r="U348" s="55">
        <v>6461306</v>
      </c>
      <c r="V348" s="108" t="s">
        <v>108</v>
      </c>
      <c r="W348" s="55">
        <v>150</v>
      </c>
      <c r="X348" s="55">
        <v>150</v>
      </c>
      <c r="Y348" s="102"/>
      <c r="Z348" s="55"/>
      <c r="AA348" s="55"/>
      <c r="AB348" s="55">
        <v>88</v>
      </c>
      <c r="AC348" s="55">
        <v>24</v>
      </c>
      <c r="AD348" s="55" t="s">
        <v>109</v>
      </c>
      <c r="AE348" s="55" t="s">
        <v>109</v>
      </c>
      <c r="AF348" s="55" t="s">
        <v>110</v>
      </c>
      <c r="AG348" s="55" t="s">
        <v>110</v>
      </c>
      <c r="AH348" s="55" t="s">
        <v>583</v>
      </c>
      <c r="AI348" s="55" t="s">
        <v>110</v>
      </c>
      <c r="AJ348" s="55" t="s">
        <v>264</v>
      </c>
    </row>
    <row r="349" s="11" customFormat="true" ht="190" customHeight="true" spans="1:36">
      <c r="A349" s="55">
        <v>322</v>
      </c>
      <c r="B349" s="50"/>
      <c r="C349" s="55" t="s">
        <v>2751</v>
      </c>
      <c r="D349" s="55" t="s">
        <v>2752</v>
      </c>
      <c r="E349" s="55" t="s">
        <v>93</v>
      </c>
      <c r="F349" s="55" t="s">
        <v>1549</v>
      </c>
      <c r="G349" s="54" t="s">
        <v>2753</v>
      </c>
      <c r="H349" s="55" t="s">
        <v>2754</v>
      </c>
      <c r="I349" s="55" t="s">
        <v>2755</v>
      </c>
      <c r="J349" s="55" t="s">
        <v>2755</v>
      </c>
      <c r="K349" s="86" t="s">
        <v>99</v>
      </c>
      <c r="L349" s="55" t="s">
        <v>563</v>
      </c>
      <c r="M349" s="55" t="s">
        <v>2756</v>
      </c>
      <c r="N349" s="55" t="s">
        <v>2754</v>
      </c>
      <c r="O349" s="55" t="s">
        <v>2754</v>
      </c>
      <c r="P349" s="55" t="s">
        <v>958</v>
      </c>
      <c r="Q349" s="55" t="s">
        <v>104</v>
      </c>
      <c r="R349" s="55" t="s">
        <v>105</v>
      </c>
      <c r="S349" s="55" t="s">
        <v>567</v>
      </c>
      <c r="T349" s="55" t="s">
        <v>568</v>
      </c>
      <c r="U349" s="55">
        <v>6461306</v>
      </c>
      <c r="V349" s="55" t="s">
        <v>108</v>
      </c>
      <c r="W349" s="55">
        <v>120</v>
      </c>
      <c r="X349" s="55">
        <v>120</v>
      </c>
      <c r="Y349" s="55"/>
      <c r="Z349" s="55"/>
      <c r="AA349" s="55"/>
      <c r="AB349" s="55">
        <v>120</v>
      </c>
      <c r="AC349" s="55">
        <v>30</v>
      </c>
      <c r="AD349" s="55" t="s">
        <v>109</v>
      </c>
      <c r="AE349" s="55" t="s">
        <v>109</v>
      </c>
      <c r="AF349" s="55" t="s">
        <v>110</v>
      </c>
      <c r="AG349" s="55" t="s">
        <v>110</v>
      </c>
      <c r="AH349" s="55" t="s">
        <v>583</v>
      </c>
      <c r="AI349" s="55" t="s">
        <v>110</v>
      </c>
      <c r="AJ349" s="55" t="s">
        <v>264</v>
      </c>
    </row>
    <row r="350" s="11" customFormat="true" ht="164" customHeight="true" spans="1:36">
      <c r="A350" s="55">
        <v>323</v>
      </c>
      <c r="B350" s="50"/>
      <c r="C350" s="55" t="s">
        <v>2757</v>
      </c>
      <c r="D350" s="55" t="s">
        <v>2758</v>
      </c>
      <c r="E350" s="55" t="s">
        <v>93</v>
      </c>
      <c r="F350" s="55" t="s">
        <v>2368</v>
      </c>
      <c r="G350" s="54" t="s">
        <v>2759</v>
      </c>
      <c r="H350" s="55" t="s">
        <v>2760</v>
      </c>
      <c r="I350" s="55" t="s">
        <v>2761</v>
      </c>
      <c r="J350" s="55" t="s">
        <v>2761</v>
      </c>
      <c r="K350" s="86" t="s">
        <v>99</v>
      </c>
      <c r="L350" s="55" t="s">
        <v>563</v>
      </c>
      <c r="M350" s="55" t="s">
        <v>2762</v>
      </c>
      <c r="N350" s="55" t="s">
        <v>2760</v>
      </c>
      <c r="O350" s="55" t="s">
        <v>2760</v>
      </c>
      <c r="P350" s="55" t="s">
        <v>103</v>
      </c>
      <c r="Q350" s="86" t="s">
        <v>104</v>
      </c>
      <c r="R350" s="55" t="s">
        <v>105</v>
      </c>
      <c r="S350" s="55" t="s">
        <v>567</v>
      </c>
      <c r="T350" s="55" t="s">
        <v>568</v>
      </c>
      <c r="U350" s="55">
        <v>6461306</v>
      </c>
      <c r="V350" s="55" t="s">
        <v>108</v>
      </c>
      <c r="W350" s="55">
        <v>150</v>
      </c>
      <c r="X350" s="55">
        <v>150</v>
      </c>
      <c r="Y350" s="55"/>
      <c r="Z350" s="55"/>
      <c r="AA350" s="55"/>
      <c r="AB350" s="55">
        <v>122</v>
      </c>
      <c r="AC350" s="55">
        <v>19</v>
      </c>
      <c r="AD350" s="55" t="s">
        <v>109</v>
      </c>
      <c r="AE350" s="55" t="s">
        <v>109</v>
      </c>
      <c r="AF350" s="55" t="s">
        <v>110</v>
      </c>
      <c r="AG350" s="55" t="s">
        <v>110</v>
      </c>
      <c r="AH350" s="55" t="s">
        <v>583</v>
      </c>
      <c r="AI350" s="55" t="s">
        <v>110</v>
      </c>
      <c r="AJ350" s="55" t="s">
        <v>264</v>
      </c>
    </row>
    <row r="351" s="11" customFormat="true" ht="147" customHeight="true" spans="1:36">
      <c r="A351" s="55">
        <v>324</v>
      </c>
      <c r="B351" s="55"/>
      <c r="C351" s="55" t="s">
        <v>2763</v>
      </c>
      <c r="D351" s="55" t="s">
        <v>2764</v>
      </c>
      <c r="E351" s="49" t="s">
        <v>93</v>
      </c>
      <c r="F351" s="55" t="s">
        <v>2140</v>
      </c>
      <c r="G351" s="54" t="s">
        <v>2765</v>
      </c>
      <c r="H351" s="55" t="s">
        <v>2766</v>
      </c>
      <c r="I351" s="55" t="s">
        <v>2764</v>
      </c>
      <c r="J351" s="55" t="s">
        <v>2764</v>
      </c>
      <c r="K351" s="55" t="s">
        <v>156</v>
      </c>
      <c r="L351" s="55" t="s">
        <v>119</v>
      </c>
      <c r="M351" s="55" t="s">
        <v>2767</v>
      </c>
      <c r="N351" s="55" t="s">
        <v>2768</v>
      </c>
      <c r="O351" s="55" t="s">
        <v>2769</v>
      </c>
      <c r="P351" s="49" t="s">
        <v>103</v>
      </c>
      <c r="Q351" s="55" t="s">
        <v>104</v>
      </c>
      <c r="R351" s="55" t="s">
        <v>105</v>
      </c>
      <c r="S351" s="55" t="s">
        <v>2140</v>
      </c>
      <c r="T351" s="92" t="s">
        <v>373</v>
      </c>
      <c r="U351" s="92">
        <v>6369368</v>
      </c>
      <c r="V351" s="66" t="s">
        <v>108</v>
      </c>
      <c r="W351" s="49">
        <v>24</v>
      </c>
      <c r="X351" s="49">
        <v>24</v>
      </c>
      <c r="Y351" s="49"/>
      <c r="Z351" s="49"/>
      <c r="AA351" s="49"/>
      <c r="AB351" s="49">
        <v>1193</v>
      </c>
      <c r="AC351" s="49">
        <v>355</v>
      </c>
      <c r="AD351" s="49" t="s">
        <v>109</v>
      </c>
      <c r="AE351" s="49" t="s">
        <v>109</v>
      </c>
      <c r="AF351" s="49" t="s">
        <v>109</v>
      </c>
      <c r="AG351" s="55" t="s">
        <v>110</v>
      </c>
      <c r="AH351" s="55" t="s">
        <v>149</v>
      </c>
      <c r="AI351" s="55" t="s">
        <v>110</v>
      </c>
      <c r="AJ351" s="55" t="s">
        <v>264</v>
      </c>
    </row>
    <row r="352" s="11" customFormat="true" ht="96" customHeight="true" spans="1:36">
      <c r="A352" s="55">
        <v>325</v>
      </c>
      <c r="B352" s="55"/>
      <c r="C352" s="55" t="s">
        <v>2770</v>
      </c>
      <c r="D352" s="55" t="s">
        <v>2771</v>
      </c>
      <c r="E352" s="55" t="s">
        <v>93</v>
      </c>
      <c r="F352" s="55" t="s">
        <v>2772</v>
      </c>
      <c r="G352" s="55" t="s">
        <v>2773</v>
      </c>
      <c r="H352" s="55" t="s">
        <v>1769</v>
      </c>
      <c r="I352" s="55" t="s">
        <v>2771</v>
      </c>
      <c r="J352" s="55" t="s">
        <v>2774</v>
      </c>
      <c r="K352" s="129" t="s">
        <v>99</v>
      </c>
      <c r="L352" s="129" t="s">
        <v>697</v>
      </c>
      <c r="M352" s="129" t="s">
        <v>1593</v>
      </c>
      <c r="N352" s="129" t="s">
        <v>1690</v>
      </c>
      <c r="O352" s="129" t="s">
        <v>2775</v>
      </c>
      <c r="P352" s="129" t="s">
        <v>103</v>
      </c>
      <c r="Q352" s="129" t="s">
        <v>104</v>
      </c>
      <c r="R352" s="55" t="s">
        <v>677</v>
      </c>
      <c r="S352" s="129" t="s">
        <v>700</v>
      </c>
      <c r="T352" s="129" t="s">
        <v>701</v>
      </c>
      <c r="U352" s="129" t="s">
        <v>702</v>
      </c>
      <c r="V352" s="129" t="s">
        <v>108</v>
      </c>
      <c r="W352" s="57">
        <v>30</v>
      </c>
      <c r="X352" s="57">
        <v>30</v>
      </c>
      <c r="Y352" s="66"/>
      <c r="Z352" s="66"/>
      <c r="AA352" s="66"/>
      <c r="AB352" s="57">
        <v>128</v>
      </c>
      <c r="AC352" s="57">
        <v>11</v>
      </c>
      <c r="AD352" s="129" t="s">
        <v>109</v>
      </c>
      <c r="AE352" s="129" t="s">
        <v>109</v>
      </c>
      <c r="AF352" s="129" t="s">
        <v>109</v>
      </c>
      <c r="AG352" s="66" t="s">
        <v>109</v>
      </c>
      <c r="AH352" s="66"/>
      <c r="AI352" s="66" t="s">
        <v>109</v>
      </c>
      <c r="AJ352" s="55"/>
    </row>
    <row r="353" s="11" customFormat="true" ht="96" customHeight="true" spans="1:36">
      <c r="A353" s="55">
        <v>326</v>
      </c>
      <c r="B353" s="55"/>
      <c r="C353" s="55" t="s">
        <v>2776</v>
      </c>
      <c r="D353" s="55" t="s">
        <v>2771</v>
      </c>
      <c r="E353" s="55" t="s">
        <v>93</v>
      </c>
      <c r="F353" s="55" t="s">
        <v>489</v>
      </c>
      <c r="G353" s="55" t="s">
        <v>2777</v>
      </c>
      <c r="H353" s="55" t="s">
        <v>1769</v>
      </c>
      <c r="I353" s="55" t="s">
        <v>2771</v>
      </c>
      <c r="J353" s="55" t="s">
        <v>2774</v>
      </c>
      <c r="K353" s="129" t="s">
        <v>99</v>
      </c>
      <c r="L353" s="129" t="s">
        <v>697</v>
      </c>
      <c r="M353" s="129" t="s">
        <v>1593</v>
      </c>
      <c r="N353" s="129" t="s">
        <v>1690</v>
      </c>
      <c r="O353" s="129" t="s">
        <v>2778</v>
      </c>
      <c r="P353" s="129" t="s">
        <v>103</v>
      </c>
      <c r="Q353" s="129" t="s">
        <v>104</v>
      </c>
      <c r="R353" s="55" t="s">
        <v>677</v>
      </c>
      <c r="S353" s="129" t="s">
        <v>700</v>
      </c>
      <c r="T353" s="129" t="s">
        <v>701</v>
      </c>
      <c r="U353" s="129" t="s">
        <v>702</v>
      </c>
      <c r="V353" s="129" t="s">
        <v>108</v>
      </c>
      <c r="W353" s="57">
        <v>30</v>
      </c>
      <c r="X353" s="57">
        <v>30</v>
      </c>
      <c r="Y353" s="66"/>
      <c r="Z353" s="66"/>
      <c r="AA353" s="66"/>
      <c r="AB353" s="57">
        <v>78</v>
      </c>
      <c r="AC353" s="57">
        <v>12</v>
      </c>
      <c r="AD353" s="129" t="s">
        <v>109</v>
      </c>
      <c r="AE353" s="129" t="s">
        <v>109</v>
      </c>
      <c r="AF353" s="129" t="s">
        <v>109</v>
      </c>
      <c r="AG353" s="66" t="s">
        <v>109</v>
      </c>
      <c r="AH353" s="66"/>
      <c r="AI353" s="66" t="s">
        <v>109</v>
      </c>
      <c r="AJ353" s="55"/>
    </row>
    <row r="354" s="11" customFormat="true" ht="96" customHeight="true" spans="1:36">
      <c r="A354" s="55">
        <v>327</v>
      </c>
      <c r="B354" s="55"/>
      <c r="C354" s="55" t="s">
        <v>2779</v>
      </c>
      <c r="D354" s="55" t="s">
        <v>2780</v>
      </c>
      <c r="E354" s="171" t="s">
        <v>93</v>
      </c>
      <c r="F354" s="55" t="s">
        <v>1338</v>
      </c>
      <c r="G354" s="129" t="s">
        <v>2781</v>
      </c>
      <c r="H354" s="55" t="s">
        <v>1769</v>
      </c>
      <c r="I354" s="55" t="s">
        <v>2780</v>
      </c>
      <c r="J354" s="129" t="s">
        <v>2782</v>
      </c>
      <c r="K354" s="129" t="s">
        <v>99</v>
      </c>
      <c r="L354" s="129" t="s">
        <v>697</v>
      </c>
      <c r="M354" s="129" t="s">
        <v>2244</v>
      </c>
      <c r="N354" s="129" t="s">
        <v>1690</v>
      </c>
      <c r="O354" s="129" t="s">
        <v>2783</v>
      </c>
      <c r="P354" s="129" t="s">
        <v>103</v>
      </c>
      <c r="Q354" s="129" t="s">
        <v>104</v>
      </c>
      <c r="R354" s="55" t="s">
        <v>677</v>
      </c>
      <c r="S354" s="129" t="s">
        <v>700</v>
      </c>
      <c r="T354" s="129" t="s">
        <v>701</v>
      </c>
      <c r="U354" s="129" t="s">
        <v>702</v>
      </c>
      <c r="V354" s="129" t="s">
        <v>108</v>
      </c>
      <c r="W354" s="57">
        <v>20</v>
      </c>
      <c r="X354" s="57">
        <v>20</v>
      </c>
      <c r="Y354" s="66"/>
      <c r="Z354" s="66"/>
      <c r="AA354" s="66"/>
      <c r="AB354" s="57">
        <v>32</v>
      </c>
      <c r="AC354" s="57">
        <v>5</v>
      </c>
      <c r="AD354" s="129" t="s">
        <v>109</v>
      </c>
      <c r="AE354" s="129" t="s">
        <v>109</v>
      </c>
      <c r="AF354" s="129" t="s">
        <v>109</v>
      </c>
      <c r="AG354" s="66" t="s">
        <v>109</v>
      </c>
      <c r="AH354" s="66"/>
      <c r="AI354" s="66" t="s">
        <v>109</v>
      </c>
      <c r="AJ354" s="55"/>
    </row>
    <row r="355" s="11" customFormat="true" ht="96" customHeight="true" spans="1:36">
      <c r="A355" s="55">
        <v>328</v>
      </c>
      <c r="B355" s="55"/>
      <c r="C355" s="55" t="s">
        <v>2784</v>
      </c>
      <c r="D355" s="55" t="s">
        <v>2785</v>
      </c>
      <c r="E355" s="55" t="s">
        <v>93</v>
      </c>
      <c r="F355" s="55" t="s">
        <v>2786</v>
      </c>
      <c r="G355" s="55" t="s">
        <v>2787</v>
      </c>
      <c r="H355" s="55" t="s">
        <v>1769</v>
      </c>
      <c r="I355" s="55" t="s">
        <v>2785</v>
      </c>
      <c r="J355" s="55" t="s">
        <v>2788</v>
      </c>
      <c r="K355" s="129" t="s">
        <v>99</v>
      </c>
      <c r="L355" s="129" t="s">
        <v>697</v>
      </c>
      <c r="M355" s="129" t="s">
        <v>2789</v>
      </c>
      <c r="N355" s="129" t="s">
        <v>1690</v>
      </c>
      <c r="O355" s="129" t="s">
        <v>2778</v>
      </c>
      <c r="P355" s="129" t="s">
        <v>103</v>
      </c>
      <c r="Q355" s="129" t="s">
        <v>104</v>
      </c>
      <c r="R355" s="55" t="s">
        <v>677</v>
      </c>
      <c r="S355" s="129" t="s">
        <v>700</v>
      </c>
      <c r="T355" s="129" t="s">
        <v>701</v>
      </c>
      <c r="U355" s="129" t="s">
        <v>702</v>
      </c>
      <c r="V355" s="129" t="s">
        <v>108</v>
      </c>
      <c r="W355" s="57">
        <v>26</v>
      </c>
      <c r="X355" s="57">
        <v>26</v>
      </c>
      <c r="Y355" s="66"/>
      <c r="Z355" s="66"/>
      <c r="AA355" s="66"/>
      <c r="AB355" s="57">
        <v>78</v>
      </c>
      <c r="AC355" s="57">
        <v>12</v>
      </c>
      <c r="AD355" s="129" t="s">
        <v>109</v>
      </c>
      <c r="AE355" s="129" t="s">
        <v>109</v>
      </c>
      <c r="AF355" s="129" t="s">
        <v>109</v>
      </c>
      <c r="AG355" s="66" t="s">
        <v>109</v>
      </c>
      <c r="AH355" s="66"/>
      <c r="AI355" s="66" t="s">
        <v>109</v>
      </c>
      <c r="AJ355" s="55"/>
    </row>
    <row r="356" s="11" customFormat="true" ht="96" customHeight="true" spans="1:36">
      <c r="A356" s="55">
        <v>329</v>
      </c>
      <c r="B356" s="55"/>
      <c r="C356" s="55" t="s">
        <v>2790</v>
      </c>
      <c r="D356" s="55" t="s">
        <v>2791</v>
      </c>
      <c r="E356" s="55" t="s">
        <v>93</v>
      </c>
      <c r="F356" s="55" t="s">
        <v>2792</v>
      </c>
      <c r="G356" s="55" t="s">
        <v>2793</v>
      </c>
      <c r="H356" s="55" t="s">
        <v>1769</v>
      </c>
      <c r="I356" s="55" t="s">
        <v>2791</v>
      </c>
      <c r="J356" s="55" t="s">
        <v>2794</v>
      </c>
      <c r="K356" s="129" t="s">
        <v>99</v>
      </c>
      <c r="L356" s="129" t="s">
        <v>697</v>
      </c>
      <c r="M356" s="129" t="s">
        <v>1879</v>
      </c>
      <c r="N356" s="129" t="s">
        <v>1690</v>
      </c>
      <c r="O356" s="129" t="s">
        <v>2795</v>
      </c>
      <c r="P356" s="129" t="s">
        <v>103</v>
      </c>
      <c r="Q356" s="129" t="s">
        <v>104</v>
      </c>
      <c r="R356" s="55" t="s">
        <v>677</v>
      </c>
      <c r="S356" s="129" t="s">
        <v>700</v>
      </c>
      <c r="T356" s="129" t="s">
        <v>701</v>
      </c>
      <c r="U356" s="129" t="s">
        <v>702</v>
      </c>
      <c r="V356" s="129" t="s">
        <v>108</v>
      </c>
      <c r="W356" s="57">
        <v>55</v>
      </c>
      <c r="X356" s="57">
        <v>55</v>
      </c>
      <c r="Y356" s="66"/>
      <c r="Z356" s="66"/>
      <c r="AA356" s="66"/>
      <c r="AB356" s="57">
        <v>155</v>
      </c>
      <c r="AC356" s="57">
        <v>48</v>
      </c>
      <c r="AD356" s="129" t="s">
        <v>109</v>
      </c>
      <c r="AE356" s="129" t="s">
        <v>109</v>
      </c>
      <c r="AF356" s="129" t="s">
        <v>109</v>
      </c>
      <c r="AG356" s="66" t="s">
        <v>109</v>
      </c>
      <c r="AH356" s="66"/>
      <c r="AI356" s="66" t="s">
        <v>109</v>
      </c>
      <c r="AJ356" s="55"/>
    </row>
    <row r="357" s="11" customFormat="true" ht="26" customHeight="true" spans="1:36">
      <c r="A357" s="49"/>
      <c r="B357" s="50" t="s">
        <v>2796</v>
      </c>
      <c r="C357" s="52"/>
      <c r="D357" s="49">
        <f>D358+D362</f>
        <v>3</v>
      </c>
      <c r="E357" s="52"/>
      <c r="F357" s="71"/>
      <c r="G357" s="52"/>
      <c r="H357" s="52"/>
      <c r="I357" s="71"/>
      <c r="J357" s="52"/>
      <c r="K357" s="52"/>
      <c r="L357" s="52"/>
      <c r="M357" s="52"/>
      <c r="N357" s="52"/>
      <c r="O357" s="52"/>
      <c r="P357" s="52"/>
      <c r="Q357" s="52"/>
      <c r="R357" s="52"/>
      <c r="S357" s="52"/>
      <c r="T357" s="52"/>
      <c r="U357" s="52"/>
      <c r="V357" s="52"/>
      <c r="W357" s="49">
        <f>W358+W362</f>
        <v>1930</v>
      </c>
      <c r="X357" s="49">
        <f t="shared" ref="X357:AC357" si="16">X358+X362</f>
        <v>1930</v>
      </c>
      <c r="Y357" s="49">
        <f t="shared" si="16"/>
        <v>0</v>
      </c>
      <c r="Z357" s="49">
        <f t="shared" si="16"/>
        <v>0</v>
      </c>
      <c r="AA357" s="49">
        <f t="shared" si="16"/>
        <v>0</v>
      </c>
      <c r="AB357" s="49">
        <f t="shared" si="16"/>
        <v>31020</v>
      </c>
      <c r="AC357" s="49">
        <f t="shared" si="16"/>
        <v>30352</v>
      </c>
      <c r="AD357" s="52"/>
      <c r="AE357" s="52"/>
      <c r="AF357" s="52"/>
      <c r="AG357" s="71"/>
      <c r="AH357" s="71"/>
      <c r="AI357" s="71"/>
      <c r="AJ357" s="52"/>
    </row>
    <row r="358" s="11" customFormat="true" ht="26" customHeight="true" spans="1:36">
      <c r="A358" s="49"/>
      <c r="B358" s="50" t="s">
        <v>2797</v>
      </c>
      <c r="C358" s="52"/>
      <c r="D358" s="71">
        <v>1</v>
      </c>
      <c r="E358" s="52"/>
      <c r="F358" s="71"/>
      <c r="G358" s="52"/>
      <c r="H358" s="52"/>
      <c r="I358" s="71"/>
      <c r="J358" s="52"/>
      <c r="K358" s="52"/>
      <c r="L358" s="52"/>
      <c r="M358" s="52"/>
      <c r="N358" s="52"/>
      <c r="O358" s="52"/>
      <c r="P358" s="52"/>
      <c r="Q358" s="52"/>
      <c r="R358" s="52"/>
      <c r="S358" s="52"/>
      <c r="T358" s="52"/>
      <c r="U358" s="52"/>
      <c r="V358" s="52"/>
      <c r="W358" s="49">
        <f>W359</f>
        <v>1560</v>
      </c>
      <c r="X358" s="49">
        <f t="shared" ref="X358:AC358" si="17">X359</f>
        <v>1560</v>
      </c>
      <c r="Y358" s="49">
        <f t="shared" si="17"/>
        <v>0</v>
      </c>
      <c r="Z358" s="49">
        <f t="shared" si="17"/>
        <v>0</v>
      </c>
      <c r="AA358" s="49">
        <f t="shared" si="17"/>
        <v>0</v>
      </c>
      <c r="AB358" s="49">
        <f t="shared" si="17"/>
        <v>28900</v>
      </c>
      <c r="AC358" s="49">
        <f t="shared" si="17"/>
        <v>28900</v>
      </c>
      <c r="AD358" s="52"/>
      <c r="AE358" s="52"/>
      <c r="AF358" s="52"/>
      <c r="AG358" s="71"/>
      <c r="AH358" s="71"/>
      <c r="AI358" s="71"/>
      <c r="AJ358" s="52"/>
    </row>
    <row r="359" s="20" customFormat="true" ht="105" customHeight="true" spans="1:36">
      <c r="A359" s="55">
        <v>330</v>
      </c>
      <c r="B359" s="55"/>
      <c r="C359" s="66" t="s">
        <v>2798</v>
      </c>
      <c r="D359" s="66" t="s">
        <v>2799</v>
      </c>
      <c r="E359" s="66" t="s">
        <v>93</v>
      </c>
      <c r="F359" s="66" t="s">
        <v>2800</v>
      </c>
      <c r="G359" s="66" t="s">
        <v>2799</v>
      </c>
      <c r="H359" s="66" t="s">
        <v>2801</v>
      </c>
      <c r="I359" s="66" t="s">
        <v>2799</v>
      </c>
      <c r="J359" s="66" t="s">
        <v>2802</v>
      </c>
      <c r="K359" s="66" t="s">
        <v>2803</v>
      </c>
      <c r="L359" s="66" t="s">
        <v>2804</v>
      </c>
      <c r="M359" s="66" t="s">
        <v>2805</v>
      </c>
      <c r="N359" s="66" t="s">
        <v>2806</v>
      </c>
      <c r="O359" s="66" t="s">
        <v>2807</v>
      </c>
      <c r="P359" s="66" t="s">
        <v>2808</v>
      </c>
      <c r="Q359" s="66" t="s">
        <v>104</v>
      </c>
      <c r="R359" s="66" t="s">
        <v>105</v>
      </c>
      <c r="S359" s="66" t="s">
        <v>2800</v>
      </c>
      <c r="T359" s="66" t="s">
        <v>1263</v>
      </c>
      <c r="U359" s="105" t="s">
        <v>1264</v>
      </c>
      <c r="V359" s="66" t="s">
        <v>108</v>
      </c>
      <c r="W359" s="57">
        <v>1560</v>
      </c>
      <c r="X359" s="57">
        <v>1560</v>
      </c>
      <c r="Y359" s="57"/>
      <c r="Z359" s="57"/>
      <c r="AA359" s="57"/>
      <c r="AB359" s="57">
        <v>28900</v>
      </c>
      <c r="AC359" s="57">
        <v>28900</v>
      </c>
      <c r="AD359" s="66" t="s">
        <v>109</v>
      </c>
      <c r="AE359" s="66" t="s">
        <v>110</v>
      </c>
      <c r="AF359" s="66" t="s">
        <v>109</v>
      </c>
      <c r="AG359" s="66" t="s">
        <v>109</v>
      </c>
      <c r="AH359" s="66"/>
      <c r="AI359" s="66" t="s">
        <v>109</v>
      </c>
      <c r="AJ359" s="66"/>
    </row>
    <row r="360" s="11" customFormat="true" ht="26" customHeight="true" spans="1:36">
      <c r="A360" s="49"/>
      <c r="B360" s="50" t="s">
        <v>2809</v>
      </c>
      <c r="C360" s="52"/>
      <c r="D360" s="71"/>
      <c r="E360" s="52"/>
      <c r="F360" s="71"/>
      <c r="G360" s="52"/>
      <c r="H360" s="52"/>
      <c r="I360" s="71"/>
      <c r="J360" s="52"/>
      <c r="K360" s="52"/>
      <c r="L360" s="52"/>
      <c r="M360" s="52"/>
      <c r="N360" s="52"/>
      <c r="O360" s="52"/>
      <c r="P360" s="52"/>
      <c r="Q360" s="52"/>
      <c r="R360" s="52"/>
      <c r="S360" s="52"/>
      <c r="T360" s="52"/>
      <c r="U360" s="52"/>
      <c r="V360" s="52"/>
      <c r="W360" s="49"/>
      <c r="X360" s="49"/>
      <c r="Y360" s="49"/>
      <c r="Z360" s="49"/>
      <c r="AA360" s="49"/>
      <c r="AB360" s="49"/>
      <c r="AC360" s="49"/>
      <c r="AD360" s="52"/>
      <c r="AE360" s="52"/>
      <c r="AF360" s="52"/>
      <c r="AG360" s="71"/>
      <c r="AH360" s="71"/>
      <c r="AI360" s="71"/>
      <c r="AJ360" s="52"/>
    </row>
    <row r="361" s="11" customFormat="true" ht="26" customHeight="true" spans="1:36">
      <c r="A361" s="49"/>
      <c r="B361" s="50" t="s">
        <v>2810</v>
      </c>
      <c r="C361" s="52"/>
      <c r="D361" s="71"/>
      <c r="E361" s="52"/>
      <c r="F361" s="71"/>
      <c r="G361" s="52"/>
      <c r="H361" s="52"/>
      <c r="I361" s="71"/>
      <c r="J361" s="52"/>
      <c r="K361" s="52"/>
      <c r="L361" s="52"/>
      <c r="M361" s="52"/>
      <c r="N361" s="52"/>
      <c r="O361" s="52"/>
      <c r="P361" s="52"/>
      <c r="Q361" s="52"/>
      <c r="R361" s="52"/>
      <c r="S361" s="52"/>
      <c r="T361" s="52"/>
      <c r="U361" s="52"/>
      <c r="V361" s="52"/>
      <c r="W361" s="49"/>
      <c r="X361" s="49"/>
      <c r="Y361" s="49"/>
      <c r="Z361" s="49"/>
      <c r="AA361" s="49"/>
      <c r="AB361" s="49"/>
      <c r="AC361" s="49"/>
      <c r="AD361" s="52"/>
      <c r="AE361" s="52"/>
      <c r="AF361" s="52"/>
      <c r="AG361" s="71"/>
      <c r="AH361" s="71"/>
      <c r="AI361" s="71"/>
      <c r="AJ361" s="52"/>
    </row>
    <row r="362" s="11" customFormat="true" ht="26" customHeight="true" spans="1:36">
      <c r="A362" s="49"/>
      <c r="B362" s="50" t="s">
        <v>2811</v>
      </c>
      <c r="C362" s="52"/>
      <c r="D362" s="71">
        <v>2</v>
      </c>
      <c r="E362" s="52"/>
      <c r="F362" s="71"/>
      <c r="G362" s="52"/>
      <c r="H362" s="52"/>
      <c r="I362" s="71"/>
      <c r="J362" s="52"/>
      <c r="K362" s="52"/>
      <c r="L362" s="52"/>
      <c r="M362" s="52"/>
      <c r="N362" s="52"/>
      <c r="O362" s="52"/>
      <c r="P362" s="52"/>
      <c r="Q362" s="52"/>
      <c r="R362" s="52"/>
      <c r="S362" s="52"/>
      <c r="T362" s="52"/>
      <c r="U362" s="52"/>
      <c r="V362" s="52"/>
      <c r="W362" s="49">
        <f>W363+W364</f>
        <v>370</v>
      </c>
      <c r="X362" s="49">
        <f t="shared" ref="X362:AC362" si="18">X363+X364</f>
        <v>370</v>
      </c>
      <c r="Y362" s="49">
        <f t="shared" si="18"/>
        <v>0</v>
      </c>
      <c r="Z362" s="49">
        <f t="shared" si="18"/>
        <v>0</v>
      </c>
      <c r="AA362" s="49">
        <f t="shared" si="18"/>
        <v>0</v>
      </c>
      <c r="AB362" s="49">
        <f t="shared" si="18"/>
        <v>2120</v>
      </c>
      <c r="AC362" s="49">
        <f t="shared" si="18"/>
        <v>1452</v>
      </c>
      <c r="AD362" s="52"/>
      <c r="AE362" s="52"/>
      <c r="AF362" s="52"/>
      <c r="AG362" s="71"/>
      <c r="AH362" s="71"/>
      <c r="AI362" s="71"/>
      <c r="AJ362" s="52"/>
    </row>
    <row r="363" s="20" customFormat="true" ht="119" customHeight="true" spans="1:36">
      <c r="A363" s="55">
        <v>331</v>
      </c>
      <c r="B363" s="66"/>
      <c r="C363" s="66" t="s">
        <v>2812</v>
      </c>
      <c r="D363" s="66" t="s">
        <v>2813</v>
      </c>
      <c r="E363" s="66" t="s">
        <v>93</v>
      </c>
      <c r="F363" s="66" t="s">
        <v>693</v>
      </c>
      <c r="G363" s="66" t="s">
        <v>2814</v>
      </c>
      <c r="H363" s="66" t="s">
        <v>2801</v>
      </c>
      <c r="I363" s="66" t="s">
        <v>2815</v>
      </c>
      <c r="J363" s="66" t="s">
        <v>2816</v>
      </c>
      <c r="K363" s="66" t="s">
        <v>2803</v>
      </c>
      <c r="L363" s="66" t="s">
        <v>2817</v>
      </c>
      <c r="M363" s="66"/>
      <c r="N363" s="66" t="s">
        <v>2818</v>
      </c>
      <c r="O363" s="66" t="s">
        <v>2819</v>
      </c>
      <c r="P363" s="66" t="s">
        <v>123</v>
      </c>
      <c r="Q363" s="66" t="s">
        <v>104</v>
      </c>
      <c r="R363" s="66" t="s">
        <v>105</v>
      </c>
      <c r="S363" s="66" t="s">
        <v>2800</v>
      </c>
      <c r="T363" s="66" t="s">
        <v>1263</v>
      </c>
      <c r="U363" s="105" t="s">
        <v>1264</v>
      </c>
      <c r="V363" s="66" t="s">
        <v>108</v>
      </c>
      <c r="W363" s="57">
        <v>70</v>
      </c>
      <c r="X363" s="57">
        <v>70</v>
      </c>
      <c r="Y363" s="57"/>
      <c r="Z363" s="57"/>
      <c r="AA363" s="57"/>
      <c r="AB363" s="57">
        <v>1300</v>
      </c>
      <c r="AC363" s="57">
        <v>1300</v>
      </c>
      <c r="AD363" s="66" t="s">
        <v>109</v>
      </c>
      <c r="AE363" s="66" t="s">
        <v>110</v>
      </c>
      <c r="AF363" s="66" t="s">
        <v>109</v>
      </c>
      <c r="AG363" s="66" t="s">
        <v>109</v>
      </c>
      <c r="AH363" s="66"/>
      <c r="AI363" s="66" t="s">
        <v>109</v>
      </c>
      <c r="AJ363" s="66"/>
    </row>
    <row r="364" s="11" customFormat="true" ht="144" customHeight="true" spans="1:36">
      <c r="A364" s="55">
        <v>332</v>
      </c>
      <c r="B364" s="55"/>
      <c r="C364" s="55" t="s">
        <v>2820</v>
      </c>
      <c r="D364" s="55" t="s">
        <v>2821</v>
      </c>
      <c r="E364" s="55" t="s">
        <v>93</v>
      </c>
      <c r="F364" s="55" t="s">
        <v>2822</v>
      </c>
      <c r="G364" s="122" t="s">
        <v>2823</v>
      </c>
      <c r="H364" s="92" t="s">
        <v>2824</v>
      </c>
      <c r="I364" s="92" t="s">
        <v>2825</v>
      </c>
      <c r="J364" s="92" t="s">
        <v>2825</v>
      </c>
      <c r="K364" s="55" t="s">
        <v>99</v>
      </c>
      <c r="L364" s="55" t="s">
        <v>697</v>
      </c>
      <c r="M364" s="55" t="s">
        <v>574</v>
      </c>
      <c r="N364" s="55"/>
      <c r="O364" s="55" t="s">
        <v>2826</v>
      </c>
      <c r="P364" s="55" t="s">
        <v>103</v>
      </c>
      <c r="Q364" s="55" t="s">
        <v>104</v>
      </c>
      <c r="R364" s="66" t="s">
        <v>105</v>
      </c>
      <c r="S364" s="66" t="s">
        <v>105</v>
      </c>
      <c r="T364" s="66" t="s">
        <v>1263</v>
      </c>
      <c r="U364" s="105" t="s">
        <v>1264</v>
      </c>
      <c r="V364" s="55" t="s">
        <v>108</v>
      </c>
      <c r="W364" s="55">
        <v>300</v>
      </c>
      <c r="X364" s="55">
        <v>300</v>
      </c>
      <c r="Y364" s="55"/>
      <c r="Z364" s="55"/>
      <c r="AA364" s="55"/>
      <c r="AB364" s="55">
        <v>820</v>
      </c>
      <c r="AC364" s="55">
        <v>152</v>
      </c>
      <c r="AD364" s="55" t="s">
        <v>109</v>
      </c>
      <c r="AE364" s="55"/>
      <c r="AF364" s="55" t="s">
        <v>109</v>
      </c>
      <c r="AG364" s="55" t="s">
        <v>109</v>
      </c>
      <c r="AH364" s="55"/>
      <c r="AI364" s="55" t="s">
        <v>109</v>
      </c>
      <c r="AJ364" s="55"/>
    </row>
    <row r="365" s="11" customFormat="true" ht="26" customHeight="true" spans="1:36">
      <c r="A365" s="49"/>
      <c r="B365" s="50" t="s">
        <v>18</v>
      </c>
      <c r="C365" s="52"/>
      <c r="D365" s="49">
        <f>D366</f>
        <v>2</v>
      </c>
      <c r="E365" s="52"/>
      <c r="F365" s="71"/>
      <c r="G365" s="52"/>
      <c r="H365" s="52"/>
      <c r="I365" s="71"/>
      <c r="J365" s="52"/>
      <c r="K365" s="52"/>
      <c r="L365" s="52"/>
      <c r="M365" s="52"/>
      <c r="N365" s="52"/>
      <c r="O365" s="52"/>
      <c r="P365" s="52"/>
      <c r="Q365" s="52"/>
      <c r="R365" s="52"/>
      <c r="S365" s="52"/>
      <c r="T365" s="52"/>
      <c r="U365" s="52"/>
      <c r="V365" s="52"/>
      <c r="W365" s="49">
        <f>W366</f>
        <v>431</v>
      </c>
      <c r="X365" s="49">
        <f t="shared" ref="X365:AC365" si="19">X366</f>
        <v>431</v>
      </c>
      <c r="Y365" s="49">
        <f t="shared" si="19"/>
        <v>0</v>
      </c>
      <c r="Z365" s="49">
        <f t="shared" si="19"/>
        <v>0</v>
      </c>
      <c r="AA365" s="49">
        <f t="shared" si="19"/>
        <v>0</v>
      </c>
      <c r="AB365" s="49">
        <f t="shared" si="19"/>
        <v>10589</v>
      </c>
      <c r="AC365" s="49">
        <f t="shared" si="19"/>
        <v>1859</v>
      </c>
      <c r="AD365" s="52"/>
      <c r="AE365" s="52"/>
      <c r="AF365" s="52"/>
      <c r="AG365" s="71"/>
      <c r="AH365" s="71"/>
      <c r="AI365" s="71"/>
      <c r="AJ365" s="52"/>
    </row>
    <row r="366" s="11" customFormat="true" ht="26" customHeight="true" spans="1:36">
      <c r="A366" s="49"/>
      <c r="B366" s="50" t="s">
        <v>2827</v>
      </c>
      <c r="C366" s="52"/>
      <c r="D366" s="71">
        <v>2</v>
      </c>
      <c r="E366" s="52"/>
      <c r="F366" s="71"/>
      <c r="G366" s="52"/>
      <c r="H366" s="52"/>
      <c r="I366" s="71"/>
      <c r="J366" s="52"/>
      <c r="K366" s="52"/>
      <c r="L366" s="52"/>
      <c r="M366" s="52"/>
      <c r="N366" s="52"/>
      <c r="O366" s="52"/>
      <c r="P366" s="52"/>
      <c r="Q366" s="52"/>
      <c r="R366" s="52"/>
      <c r="S366" s="52"/>
      <c r="T366" s="52"/>
      <c r="U366" s="52"/>
      <c r="V366" s="52"/>
      <c r="W366" s="49">
        <f>SUM(W367:W368)</f>
        <v>431</v>
      </c>
      <c r="X366" s="49">
        <f t="shared" ref="X366:AC366" si="20">SUM(X367:X368)</f>
        <v>431</v>
      </c>
      <c r="Y366" s="49">
        <f t="shared" si="20"/>
        <v>0</v>
      </c>
      <c r="Z366" s="49">
        <f t="shared" si="20"/>
        <v>0</v>
      </c>
      <c r="AA366" s="49">
        <f t="shared" si="20"/>
        <v>0</v>
      </c>
      <c r="AB366" s="49">
        <f t="shared" si="20"/>
        <v>10589</v>
      </c>
      <c r="AC366" s="49">
        <f t="shared" si="20"/>
        <v>1859</v>
      </c>
      <c r="AD366" s="52"/>
      <c r="AE366" s="52"/>
      <c r="AF366" s="52"/>
      <c r="AG366" s="71"/>
      <c r="AH366" s="71"/>
      <c r="AI366" s="71"/>
      <c r="AJ366" s="52"/>
    </row>
    <row r="367" s="29" customFormat="true" ht="112" customHeight="true" spans="1:36">
      <c r="A367" s="121">
        <v>333</v>
      </c>
      <c r="B367" s="200"/>
      <c r="C367" s="65" t="s">
        <v>2828</v>
      </c>
      <c r="D367" s="92" t="s">
        <v>2829</v>
      </c>
      <c r="E367" s="200" t="s">
        <v>93</v>
      </c>
      <c r="F367" s="200" t="s">
        <v>2830</v>
      </c>
      <c r="G367" s="200" t="s">
        <v>2831</v>
      </c>
      <c r="H367" s="200" t="s">
        <v>2832</v>
      </c>
      <c r="I367" s="200" t="s">
        <v>2829</v>
      </c>
      <c r="J367" s="200" t="s">
        <v>2829</v>
      </c>
      <c r="K367" s="201" t="s">
        <v>2833</v>
      </c>
      <c r="L367" s="201" t="s">
        <v>119</v>
      </c>
      <c r="M367" s="201" t="s">
        <v>728</v>
      </c>
      <c r="N367" s="201" t="s">
        <v>2834</v>
      </c>
      <c r="O367" s="201" t="s">
        <v>2835</v>
      </c>
      <c r="P367" s="201" t="s">
        <v>103</v>
      </c>
      <c r="Q367" s="92" t="s">
        <v>104</v>
      </c>
      <c r="R367" s="201" t="s">
        <v>731</v>
      </c>
      <c r="S367" s="201" t="s">
        <v>731</v>
      </c>
      <c r="T367" s="201" t="s">
        <v>883</v>
      </c>
      <c r="U367" s="201">
        <v>6221768</v>
      </c>
      <c r="V367" s="201" t="s">
        <v>108</v>
      </c>
      <c r="W367" s="201">
        <v>245</v>
      </c>
      <c r="X367" s="201">
        <v>245</v>
      </c>
      <c r="Y367" s="201">
        <v>0</v>
      </c>
      <c r="Z367" s="201">
        <v>0</v>
      </c>
      <c r="AA367" s="201">
        <v>0</v>
      </c>
      <c r="AB367" s="201">
        <v>10129</v>
      </c>
      <c r="AC367" s="201">
        <v>1546</v>
      </c>
      <c r="AD367" s="201" t="s">
        <v>109</v>
      </c>
      <c r="AE367" s="201" t="s">
        <v>2836</v>
      </c>
      <c r="AF367" s="201" t="s">
        <v>110</v>
      </c>
      <c r="AG367" s="201" t="s">
        <v>110</v>
      </c>
      <c r="AH367" s="201" t="s">
        <v>2837</v>
      </c>
      <c r="AI367" s="201" t="s">
        <v>110</v>
      </c>
      <c r="AJ367" s="201" t="s">
        <v>264</v>
      </c>
    </row>
    <row r="368" s="11" customFormat="true" ht="141" customHeight="true" spans="1:36">
      <c r="A368" s="121">
        <v>334</v>
      </c>
      <c r="B368" s="50"/>
      <c r="C368" s="56" t="s">
        <v>2838</v>
      </c>
      <c r="D368" s="120" t="s">
        <v>2839</v>
      </c>
      <c r="E368" s="56" t="s">
        <v>93</v>
      </c>
      <c r="F368" s="56" t="s">
        <v>654</v>
      </c>
      <c r="G368" s="56" t="s">
        <v>2840</v>
      </c>
      <c r="H368" s="56" t="s">
        <v>2841</v>
      </c>
      <c r="I368" s="202" t="s">
        <v>2839</v>
      </c>
      <c r="J368" s="202" t="s">
        <v>2839</v>
      </c>
      <c r="K368" s="56" t="s">
        <v>657</v>
      </c>
      <c r="L368" s="56" t="s">
        <v>330</v>
      </c>
      <c r="M368" s="56" t="s">
        <v>2842</v>
      </c>
      <c r="N368" s="56" t="s">
        <v>2841</v>
      </c>
      <c r="O368" s="56" t="s">
        <v>2843</v>
      </c>
      <c r="P368" s="56" t="s">
        <v>103</v>
      </c>
      <c r="Q368" s="87" t="s">
        <v>104</v>
      </c>
      <c r="R368" s="112" t="s">
        <v>731</v>
      </c>
      <c r="S368" s="112" t="s">
        <v>731</v>
      </c>
      <c r="T368" s="112" t="s">
        <v>883</v>
      </c>
      <c r="U368" s="112">
        <v>6221768</v>
      </c>
      <c r="V368" s="66" t="s">
        <v>108</v>
      </c>
      <c r="W368" s="56">
        <v>186</v>
      </c>
      <c r="X368" s="56">
        <v>186</v>
      </c>
      <c r="Y368" s="56">
        <v>0</v>
      </c>
      <c r="Z368" s="56">
        <v>0</v>
      </c>
      <c r="AA368" s="56">
        <v>0</v>
      </c>
      <c r="AB368" s="56">
        <v>460</v>
      </c>
      <c r="AC368" s="56">
        <v>313</v>
      </c>
      <c r="AD368" s="56" t="s">
        <v>109</v>
      </c>
      <c r="AE368" s="56" t="s">
        <v>109</v>
      </c>
      <c r="AF368" s="56" t="s">
        <v>109</v>
      </c>
      <c r="AG368" s="56" t="s">
        <v>110</v>
      </c>
      <c r="AH368" s="56" t="s">
        <v>659</v>
      </c>
      <c r="AI368" s="56" t="s">
        <v>110</v>
      </c>
      <c r="AJ368" s="56" t="s">
        <v>264</v>
      </c>
    </row>
    <row r="369" s="11" customFormat="true" ht="26" customHeight="true" spans="1:36">
      <c r="A369" s="49"/>
      <c r="B369" s="50" t="s">
        <v>2844</v>
      </c>
      <c r="C369" s="52"/>
      <c r="D369" s="71"/>
      <c r="E369" s="52"/>
      <c r="F369" s="71"/>
      <c r="G369" s="52"/>
      <c r="H369" s="52"/>
      <c r="I369" s="71"/>
      <c r="J369" s="52"/>
      <c r="K369" s="52"/>
      <c r="L369" s="52"/>
      <c r="M369" s="52"/>
      <c r="N369" s="52"/>
      <c r="O369" s="52"/>
      <c r="P369" s="52"/>
      <c r="Q369" s="52"/>
      <c r="R369" s="52"/>
      <c r="S369" s="52"/>
      <c r="T369" s="52"/>
      <c r="U369" s="52"/>
      <c r="V369" s="52"/>
      <c r="W369" s="49"/>
      <c r="X369" s="49"/>
      <c r="Y369" s="49"/>
      <c r="Z369" s="49"/>
      <c r="AA369" s="49"/>
      <c r="AB369" s="49"/>
      <c r="AC369" s="49"/>
      <c r="AD369" s="52"/>
      <c r="AE369" s="52"/>
      <c r="AF369" s="52"/>
      <c r="AG369" s="71"/>
      <c r="AH369" s="71"/>
      <c r="AI369" s="71"/>
      <c r="AJ369" s="52"/>
    </row>
    <row r="370" s="11" customFormat="true" ht="26" customHeight="true" spans="1:36">
      <c r="A370" s="49"/>
      <c r="B370" s="50" t="s">
        <v>2845</v>
      </c>
      <c r="C370" s="52"/>
      <c r="D370" s="71"/>
      <c r="E370" s="52"/>
      <c r="F370" s="71"/>
      <c r="G370" s="52"/>
      <c r="H370" s="52"/>
      <c r="I370" s="71"/>
      <c r="J370" s="52"/>
      <c r="K370" s="52"/>
      <c r="L370" s="52"/>
      <c r="M370" s="52"/>
      <c r="N370" s="52"/>
      <c r="O370" s="52"/>
      <c r="P370" s="52"/>
      <c r="Q370" s="52"/>
      <c r="R370" s="52"/>
      <c r="S370" s="52"/>
      <c r="T370" s="52"/>
      <c r="U370" s="52"/>
      <c r="V370" s="52"/>
      <c r="W370" s="49"/>
      <c r="X370" s="49"/>
      <c r="Y370" s="49"/>
      <c r="Z370" s="49"/>
      <c r="AA370" s="49"/>
      <c r="AB370" s="49"/>
      <c r="AC370" s="49"/>
      <c r="AD370" s="52"/>
      <c r="AE370" s="52"/>
      <c r="AF370" s="52"/>
      <c r="AG370" s="71"/>
      <c r="AH370" s="71"/>
      <c r="AI370" s="71"/>
      <c r="AJ370" s="52"/>
    </row>
    <row r="371" s="11" customFormat="true" ht="26" customHeight="true" spans="1:36">
      <c r="A371" s="49"/>
      <c r="B371" s="50" t="s">
        <v>2846</v>
      </c>
      <c r="C371" s="52"/>
      <c r="D371" s="71"/>
      <c r="E371" s="52"/>
      <c r="F371" s="71"/>
      <c r="G371" s="52"/>
      <c r="H371" s="52"/>
      <c r="I371" s="71"/>
      <c r="J371" s="52"/>
      <c r="K371" s="52"/>
      <c r="L371" s="52"/>
      <c r="M371" s="52"/>
      <c r="N371" s="52"/>
      <c r="O371" s="52"/>
      <c r="P371" s="52"/>
      <c r="Q371" s="52"/>
      <c r="R371" s="52"/>
      <c r="S371" s="52"/>
      <c r="T371" s="52"/>
      <c r="U371" s="52"/>
      <c r="V371" s="52"/>
      <c r="W371" s="49"/>
      <c r="X371" s="49"/>
      <c r="Y371" s="49"/>
      <c r="Z371" s="49"/>
      <c r="AA371" s="49"/>
      <c r="AB371" s="49"/>
      <c r="AC371" s="49"/>
      <c r="AD371" s="52"/>
      <c r="AE371" s="52"/>
      <c r="AF371" s="52"/>
      <c r="AG371" s="71"/>
      <c r="AH371" s="71"/>
      <c r="AI371" s="71"/>
      <c r="AJ371" s="52"/>
    </row>
    <row r="372" s="11" customFormat="true" ht="26" customHeight="true" spans="1:36">
      <c r="A372" s="49"/>
      <c r="B372" s="50" t="s">
        <v>2847</v>
      </c>
      <c r="C372" s="52"/>
      <c r="D372" s="71"/>
      <c r="E372" s="52"/>
      <c r="F372" s="71"/>
      <c r="G372" s="52"/>
      <c r="H372" s="52"/>
      <c r="I372" s="71"/>
      <c r="J372" s="52"/>
      <c r="K372" s="52"/>
      <c r="L372" s="52"/>
      <c r="M372" s="52"/>
      <c r="N372" s="52"/>
      <c r="O372" s="52"/>
      <c r="P372" s="52"/>
      <c r="Q372" s="52"/>
      <c r="R372" s="52"/>
      <c r="S372" s="52"/>
      <c r="T372" s="52"/>
      <c r="U372" s="52"/>
      <c r="V372" s="52"/>
      <c r="W372" s="49"/>
      <c r="X372" s="49"/>
      <c r="Y372" s="49"/>
      <c r="Z372" s="49"/>
      <c r="AA372" s="49"/>
      <c r="AB372" s="49"/>
      <c r="AC372" s="49"/>
      <c r="AD372" s="52"/>
      <c r="AE372" s="52"/>
      <c r="AF372" s="52"/>
      <c r="AG372" s="71"/>
      <c r="AH372" s="71"/>
      <c r="AI372" s="71"/>
      <c r="AJ372" s="52"/>
    </row>
    <row r="373" s="11" customFormat="true" ht="26" customHeight="true" spans="1:36">
      <c r="A373" s="49"/>
      <c r="B373" s="50" t="s">
        <v>19</v>
      </c>
      <c r="C373" s="52"/>
      <c r="D373" s="71"/>
      <c r="E373" s="52"/>
      <c r="F373" s="71"/>
      <c r="G373" s="52"/>
      <c r="H373" s="52"/>
      <c r="I373" s="71"/>
      <c r="J373" s="52"/>
      <c r="K373" s="52"/>
      <c r="L373" s="52"/>
      <c r="M373" s="52"/>
      <c r="N373" s="52"/>
      <c r="O373" s="52"/>
      <c r="P373" s="52"/>
      <c r="Q373" s="52"/>
      <c r="R373" s="52"/>
      <c r="S373" s="52"/>
      <c r="T373" s="52"/>
      <c r="U373" s="52"/>
      <c r="V373" s="52"/>
      <c r="W373" s="49"/>
      <c r="X373" s="49"/>
      <c r="Y373" s="49"/>
      <c r="Z373" s="49"/>
      <c r="AA373" s="49"/>
      <c r="AB373" s="49"/>
      <c r="AC373" s="49"/>
      <c r="AD373" s="52"/>
      <c r="AE373" s="52"/>
      <c r="AF373" s="52"/>
      <c r="AG373" s="71"/>
      <c r="AH373" s="71"/>
      <c r="AI373" s="71"/>
      <c r="AJ373" s="52"/>
    </row>
    <row r="374" s="11" customFormat="true" ht="26" customHeight="true" spans="1:36">
      <c r="A374" s="49"/>
      <c r="B374" s="50" t="s">
        <v>20</v>
      </c>
      <c r="C374" s="52"/>
      <c r="D374" s="49">
        <f>D375+D379+D392</f>
        <v>4</v>
      </c>
      <c r="E374" s="52"/>
      <c r="F374" s="71"/>
      <c r="G374" s="52"/>
      <c r="H374" s="52"/>
      <c r="I374" s="71"/>
      <c r="J374" s="52"/>
      <c r="K374" s="52"/>
      <c r="L374" s="52"/>
      <c r="M374" s="52"/>
      <c r="N374" s="52"/>
      <c r="O374" s="52"/>
      <c r="P374" s="52"/>
      <c r="Q374" s="52"/>
      <c r="R374" s="52"/>
      <c r="S374" s="52"/>
      <c r="T374" s="52"/>
      <c r="U374" s="52"/>
      <c r="V374" s="52"/>
      <c r="W374" s="49">
        <f>W375+W379+W392</f>
        <v>2824.8</v>
      </c>
      <c r="X374" s="49">
        <f t="shared" ref="X374:AC374" si="21">X375+X379+X392</f>
        <v>2824.8</v>
      </c>
      <c r="Y374" s="49">
        <f t="shared" si="21"/>
        <v>0</v>
      </c>
      <c r="Z374" s="49">
        <f t="shared" si="21"/>
        <v>0</v>
      </c>
      <c r="AA374" s="49">
        <f t="shared" si="21"/>
        <v>0</v>
      </c>
      <c r="AB374" s="49">
        <f t="shared" si="21"/>
        <v>25864</v>
      </c>
      <c r="AC374" s="49">
        <f t="shared" si="21"/>
        <v>25576</v>
      </c>
      <c r="AD374" s="49"/>
      <c r="AE374" s="52"/>
      <c r="AF374" s="52"/>
      <c r="AG374" s="71"/>
      <c r="AH374" s="71"/>
      <c r="AI374" s="71"/>
      <c r="AJ374" s="52"/>
    </row>
    <row r="375" s="11" customFormat="true" ht="26" customHeight="true" spans="1:36">
      <c r="A375" s="49"/>
      <c r="B375" s="50" t="s">
        <v>21</v>
      </c>
      <c r="C375" s="52"/>
      <c r="D375" s="49">
        <f>D376</f>
        <v>1</v>
      </c>
      <c r="E375" s="52"/>
      <c r="F375" s="71"/>
      <c r="G375" s="52"/>
      <c r="H375" s="52"/>
      <c r="I375" s="71"/>
      <c r="J375" s="52"/>
      <c r="K375" s="52"/>
      <c r="L375" s="52"/>
      <c r="M375" s="52"/>
      <c r="N375" s="52"/>
      <c r="O375" s="52"/>
      <c r="P375" s="52"/>
      <c r="Q375" s="52"/>
      <c r="R375" s="52"/>
      <c r="S375" s="52"/>
      <c r="T375" s="52"/>
      <c r="U375" s="52"/>
      <c r="V375" s="52"/>
      <c r="W375" s="49">
        <f t="shared" ref="W375:AC375" si="22">W376</f>
        <v>1050</v>
      </c>
      <c r="X375" s="49">
        <f t="shared" si="22"/>
        <v>1050</v>
      </c>
      <c r="Y375" s="49">
        <f t="shared" si="22"/>
        <v>0</v>
      </c>
      <c r="Z375" s="49">
        <f t="shared" si="22"/>
        <v>0</v>
      </c>
      <c r="AA375" s="49">
        <f t="shared" si="22"/>
        <v>0</v>
      </c>
      <c r="AB375" s="49">
        <f t="shared" si="22"/>
        <v>21000</v>
      </c>
      <c r="AC375" s="49">
        <f t="shared" si="22"/>
        <v>21000</v>
      </c>
      <c r="AD375" s="52"/>
      <c r="AE375" s="52"/>
      <c r="AF375" s="52"/>
      <c r="AG375" s="71"/>
      <c r="AH375" s="71"/>
      <c r="AI375" s="71"/>
      <c r="AJ375" s="52"/>
    </row>
    <row r="376" s="11" customFormat="true" ht="26" customHeight="true" spans="1:36">
      <c r="A376" s="49"/>
      <c r="B376" s="50" t="s">
        <v>2848</v>
      </c>
      <c r="C376" s="52"/>
      <c r="D376" s="71">
        <v>1</v>
      </c>
      <c r="E376" s="52"/>
      <c r="F376" s="71"/>
      <c r="G376" s="52"/>
      <c r="H376" s="52"/>
      <c r="I376" s="71"/>
      <c r="J376" s="52"/>
      <c r="K376" s="52"/>
      <c r="L376" s="52"/>
      <c r="M376" s="52"/>
      <c r="N376" s="52"/>
      <c r="O376" s="52"/>
      <c r="P376" s="52"/>
      <c r="Q376" s="52"/>
      <c r="R376" s="52"/>
      <c r="S376" s="52"/>
      <c r="T376" s="52"/>
      <c r="U376" s="52"/>
      <c r="V376" s="52"/>
      <c r="W376" s="49">
        <f>W377</f>
        <v>1050</v>
      </c>
      <c r="X376" s="49">
        <f t="shared" ref="X376:AC376" si="23">X377</f>
        <v>1050</v>
      </c>
      <c r="Y376" s="49">
        <f t="shared" si="23"/>
        <v>0</v>
      </c>
      <c r="Z376" s="49">
        <f t="shared" si="23"/>
        <v>0</v>
      </c>
      <c r="AA376" s="49">
        <f t="shared" si="23"/>
        <v>0</v>
      </c>
      <c r="AB376" s="49">
        <f t="shared" si="23"/>
        <v>21000</v>
      </c>
      <c r="AC376" s="49">
        <f t="shared" si="23"/>
        <v>21000</v>
      </c>
      <c r="AD376" s="52"/>
      <c r="AE376" s="52"/>
      <c r="AF376" s="52"/>
      <c r="AG376" s="71"/>
      <c r="AH376" s="71"/>
      <c r="AI376" s="71"/>
      <c r="AJ376" s="52"/>
    </row>
    <row r="377" s="25" customFormat="true" ht="119" customHeight="true" spans="1:36">
      <c r="A377" s="55">
        <v>335</v>
      </c>
      <c r="B377" s="50"/>
      <c r="C377" s="66" t="s">
        <v>2849</v>
      </c>
      <c r="D377" s="66" t="s">
        <v>2850</v>
      </c>
      <c r="E377" s="66" t="s">
        <v>93</v>
      </c>
      <c r="F377" s="66" t="s">
        <v>693</v>
      </c>
      <c r="G377" s="66" t="s">
        <v>2851</v>
      </c>
      <c r="H377" s="66" t="s">
        <v>2852</v>
      </c>
      <c r="I377" s="66" t="s">
        <v>2853</v>
      </c>
      <c r="J377" s="66" t="s">
        <v>2854</v>
      </c>
      <c r="K377" s="66" t="s">
        <v>2803</v>
      </c>
      <c r="L377" s="66" t="s">
        <v>119</v>
      </c>
      <c r="M377" s="66" t="s">
        <v>2855</v>
      </c>
      <c r="N377" s="66"/>
      <c r="O377" s="66" t="s">
        <v>2853</v>
      </c>
      <c r="P377" s="66" t="s">
        <v>103</v>
      </c>
      <c r="Q377" s="87" t="s">
        <v>104</v>
      </c>
      <c r="R377" s="66" t="s">
        <v>105</v>
      </c>
      <c r="S377" s="66" t="s">
        <v>2856</v>
      </c>
      <c r="T377" s="66" t="s">
        <v>1263</v>
      </c>
      <c r="U377" s="105" t="s">
        <v>1264</v>
      </c>
      <c r="V377" s="66" t="s">
        <v>108</v>
      </c>
      <c r="W377" s="57">
        <v>1050</v>
      </c>
      <c r="X377" s="57">
        <v>1050</v>
      </c>
      <c r="Y377" s="49"/>
      <c r="Z377" s="49"/>
      <c r="AA377" s="49"/>
      <c r="AB377" s="57">
        <v>21000</v>
      </c>
      <c r="AC377" s="57">
        <v>21000</v>
      </c>
      <c r="AD377" s="66" t="s">
        <v>109</v>
      </c>
      <c r="AE377" s="66" t="s">
        <v>110</v>
      </c>
      <c r="AF377" s="66" t="s">
        <v>109</v>
      </c>
      <c r="AG377" s="66" t="s">
        <v>109</v>
      </c>
      <c r="AH377" s="71"/>
      <c r="AI377" s="66" t="s">
        <v>109</v>
      </c>
      <c r="AJ377" s="66"/>
    </row>
    <row r="378" s="11" customFormat="true" ht="26" customHeight="true" spans="1:36">
      <c r="A378" s="49"/>
      <c r="B378" s="50" t="s">
        <v>2857</v>
      </c>
      <c r="C378" s="52"/>
      <c r="D378" s="71"/>
      <c r="E378" s="52"/>
      <c r="F378" s="71"/>
      <c r="G378" s="52"/>
      <c r="H378" s="52"/>
      <c r="I378" s="71"/>
      <c r="J378" s="52"/>
      <c r="K378" s="52"/>
      <c r="L378" s="52"/>
      <c r="M378" s="52"/>
      <c r="N378" s="52"/>
      <c r="O378" s="52"/>
      <c r="P378" s="52"/>
      <c r="Q378" s="52"/>
      <c r="R378" s="52"/>
      <c r="S378" s="52"/>
      <c r="T378" s="52"/>
      <c r="U378" s="52"/>
      <c r="V378" s="52"/>
      <c r="W378" s="49"/>
      <c r="X378" s="49"/>
      <c r="Y378" s="49"/>
      <c r="Z378" s="49"/>
      <c r="AA378" s="49"/>
      <c r="AB378" s="49"/>
      <c r="AC378" s="49"/>
      <c r="AD378" s="52"/>
      <c r="AE378" s="52"/>
      <c r="AF378" s="52"/>
      <c r="AG378" s="71"/>
      <c r="AH378" s="71"/>
      <c r="AI378" s="71"/>
      <c r="AJ378" s="52"/>
    </row>
    <row r="379" s="11" customFormat="true" ht="26" customHeight="true" spans="1:36">
      <c r="A379" s="49"/>
      <c r="B379" s="50" t="s">
        <v>22</v>
      </c>
      <c r="C379" s="52"/>
      <c r="D379" s="49">
        <f>D381</f>
        <v>2</v>
      </c>
      <c r="E379" s="52"/>
      <c r="F379" s="71"/>
      <c r="G379" s="52"/>
      <c r="H379" s="52"/>
      <c r="I379" s="71"/>
      <c r="J379" s="52"/>
      <c r="K379" s="52"/>
      <c r="L379" s="52"/>
      <c r="M379" s="52"/>
      <c r="N379" s="52"/>
      <c r="O379" s="52"/>
      <c r="P379" s="52"/>
      <c r="Q379" s="52"/>
      <c r="R379" s="52"/>
      <c r="S379" s="52"/>
      <c r="T379" s="52"/>
      <c r="U379" s="52"/>
      <c r="V379" s="52"/>
      <c r="W379" s="49">
        <f>W381</f>
        <v>90</v>
      </c>
      <c r="X379" s="49">
        <f t="shared" ref="X379:AC379" si="24">X381</f>
        <v>90</v>
      </c>
      <c r="Y379" s="49">
        <f t="shared" si="24"/>
        <v>0</v>
      </c>
      <c r="Z379" s="49">
        <f t="shared" si="24"/>
        <v>0</v>
      </c>
      <c r="AA379" s="49">
        <f t="shared" si="24"/>
        <v>0</v>
      </c>
      <c r="AB379" s="49">
        <f t="shared" si="24"/>
        <v>2524</v>
      </c>
      <c r="AC379" s="49">
        <f t="shared" si="24"/>
        <v>2236</v>
      </c>
      <c r="AD379" s="52"/>
      <c r="AE379" s="52"/>
      <c r="AF379" s="52"/>
      <c r="AG379" s="71"/>
      <c r="AH379" s="71"/>
      <c r="AI379" s="71"/>
      <c r="AJ379" s="52"/>
    </row>
    <row r="380" s="11" customFormat="true" ht="26" customHeight="true" spans="1:36">
      <c r="A380" s="49"/>
      <c r="B380" s="50" t="s">
        <v>2858</v>
      </c>
      <c r="C380" s="52"/>
      <c r="D380" s="71"/>
      <c r="E380" s="52"/>
      <c r="F380" s="71"/>
      <c r="G380" s="52"/>
      <c r="H380" s="52"/>
      <c r="I380" s="71"/>
      <c r="J380" s="52"/>
      <c r="K380" s="52"/>
      <c r="L380" s="52"/>
      <c r="M380" s="52"/>
      <c r="N380" s="52"/>
      <c r="O380" s="52"/>
      <c r="P380" s="52"/>
      <c r="Q380" s="52"/>
      <c r="R380" s="52"/>
      <c r="S380" s="52"/>
      <c r="T380" s="52"/>
      <c r="U380" s="52"/>
      <c r="V380" s="52"/>
      <c r="W380" s="49"/>
      <c r="X380" s="49"/>
      <c r="Y380" s="49"/>
      <c r="Z380" s="49"/>
      <c r="AA380" s="49"/>
      <c r="AB380" s="49"/>
      <c r="AC380" s="49"/>
      <c r="AD380" s="52"/>
      <c r="AE380" s="52"/>
      <c r="AF380" s="52"/>
      <c r="AG380" s="71"/>
      <c r="AH380" s="71"/>
      <c r="AI380" s="71"/>
      <c r="AJ380" s="52"/>
    </row>
    <row r="381" s="11" customFormat="true" ht="26" customHeight="true" spans="1:36">
      <c r="A381" s="49"/>
      <c r="B381" s="50" t="s">
        <v>2859</v>
      </c>
      <c r="C381" s="52"/>
      <c r="D381" s="71">
        <v>2</v>
      </c>
      <c r="E381" s="52"/>
      <c r="F381" s="71"/>
      <c r="G381" s="52"/>
      <c r="H381" s="52"/>
      <c r="I381" s="71"/>
      <c r="J381" s="52"/>
      <c r="K381" s="52"/>
      <c r="L381" s="52"/>
      <c r="M381" s="52"/>
      <c r="N381" s="52"/>
      <c r="O381" s="52"/>
      <c r="P381" s="52"/>
      <c r="Q381" s="52"/>
      <c r="R381" s="52"/>
      <c r="S381" s="52"/>
      <c r="T381" s="52"/>
      <c r="U381" s="52"/>
      <c r="V381" s="52"/>
      <c r="W381" s="49">
        <f>SUM(W382:W383)</f>
        <v>90</v>
      </c>
      <c r="X381" s="49">
        <f t="shared" ref="W381:AC381" si="25">SUM(X382:X383)</f>
        <v>90</v>
      </c>
      <c r="Y381" s="49">
        <f t="shared" si="25"/>
        <v>0</v>
      </c>
      <c r="Z381" s="49">
        <f t="shared" si="25"/>
        <v>0</v>
      </c>
      <c r="AA381" s="49">
        <f t="shared" si="25"/>
        <v>0</v>
      </c>
      <c r="AB381" s="49">
        <f t="shared" si="25"/>
        <v>2524</v>
      </c>
      <c r="AC381" s="49">
        <f t="shared" si="25"/>
        <v>2236</v>
      </c>
      <c r="AD381" s="52"/>
      <c r="AE381" s="52"/>
      <c r="AF381" s="52"/>
      <c r="AG381" s="71"/>
      <c r="AH381" s="71"/>
      <c r="AI381" s="71"/>
      <c r="AJ381" s="52"/>
    </row>
    <row r="382" s="11" customFormat="true" ht="105" customHeight="true" spans="1:36">
      <c r="A382" s="49">
        <v>336</v>
      </c>
      <c r="B382" s="55"/>
      <c r="C382" s="55" t="s">
        <v>2860</v>
      </c>
      <c r="D382" s="55" t="s">
        <v>2861</v>
      </c>
      <c r="E382" s="55" t="s">
        <v>93</v>
      </c>
      <c r="F382" s="55" t="s">
        <v>693</v>
      </c>
      <c r="G382" s="55" t="s">
        <v>2862</v>
      </c>
      <c r="H382" s="55" t="s">
        <v>2863</v>
      </c>
      <c r="I382" s="55" t="s">
        <v>2861</v>
      </c>
      <c r="J382" s="55" t="s">
        <v>2864</v>
      </c>
      <c r="K382" s="55" t="s">
        <v>99</v>
      </c>
      <c r="L382" s="55" t="s">
        <v>697</v>
      </c>
      <c r="M382" s="55" t="s">
        <v>1593</v>
      </c>
      <c r="N382" s="55"/>
      <c r="O382" s="55" t="s">
        <v>2865</v>
      </c>
      <c r="P382" s="55" t="s">
        <v>103</v>
      </c>
      <c r="Q382" s="129" t="s">
        <v>104</v>
      </c>
      <c r="R382" s="55" t="s">
        <v>677</v>
      </c>
      <c r="S382" s="55" t="s">
        <v>700</v>
      </c>
      <c r="T382" s="55" t="s">
        <v>701</v>
      </c>
      <c r="U382" s="55">
        <v>6222310</v>
      </c>
      <c r="V382" s="55" t="s">
        <v>108</v>
      </c>
      <c r="W382" s="55">
        <v>30</v>
      </c>
      <c r="X382" s="55">
        <v>30</v>
      </c>
      <c r="Y382" s="55"/>
      <c r="Z382" s="55"/>
      <c r="AA382" s="55"/>
      <c r="AB382" s="55">
        <v>524</v>
      </c>
      <c r="AC382" s="55">
        <v>236</v>
      </c>
      <c r="AD382" s="55" t="s">
        <v>109</v>
      </c>
      <c r="AE382" s="55"/>
      <c r="AF382" s="55" t="s">
        <v>109</v>
      </c>
      <c r="AG382" s="49" t="s">
        <v>109</v>
      </c>
      <c r="AH382" s="49"/>
      <c r="AI382" s="49" t="s">
        <v>109</v>
      </c>
      <c r="AJ382" s="49"/>
    </row>
    <row r="383" s="11" customFormat="true" ht="98" customHeight="true" spans="1:36">
      <c r="A383" s="49">
        <v>337</v>
      </c>
      <c r="B383" s="55"/>
      <c r="C383" s="66" t="s">
        <v>2866</v>
      </c>
      <c r="D383" s="66" t="s">
        <v>2867</v>
      </c>
      <c r="E383" s="49" t="s">
        <v>93</v>
      </c>
      <c r="F383" s="49" t="s">
        <v>693</v>
      </c>
      <c r="G383" s="66" t="s">
        <v>2868</v>
      </c>
      <c r="H383" s="66" t="s">
        <v>2852</v>
      </c>
      <c r="I383" s="66" t="s">
        <v>2869</v>
      </c>
      <c r="J383" s="66" t="s">
        <v>2870</v>
      </c>
      <c r="K383" s="66" t="s">
        <v>2871</v>
      </c>
      <c r="L383" s="66" t="s">
        <v>2872</v>
      </c>
      <c r="M383" s="66" t="s">
        <v>2873</v>
      </c>
      <c r="N383" s="66" t="s">
        <v>2874</v>
      </c>
      <c r="O383" s="66" t="s">
        <v>2875</v>
      </c>
      <c r="P383" s="66" t="s">
        <v>103</v>
      </c>
      <c r="Q383" s="87" t="s">
        <v>104</v>
      </c>
      <c r="R383" s="55" t="s">
        <v>2876</v>
      </c>
      <c r="S383" s="55" t="s">
        <v>2876</v>
      </c>
      <c r="T383" s="55" t="s">
        <v>2877</v>
      </c>
      <c r="U383" s="66">
        <v>6215219</v>
      </c>
      <c r="V383" s="55" t="s">
        <v>108</v>
      </c>
      <c r="W383" s="55">
        <v>60</v>
      </c>
      <c r="X383" s="49">
        <v>60</v>
      </c>
      <c r="Y383" s="49"/>
      <c r="Z383" s="49"/>
      <c r="AA383" s="49"/>
      <c r="AB383" s="49">
        <v>2000</v>
      </c>
      <c r="AC383" s="49">
        <v>2000</v>
      </c>
      <c r="AD383" s="49" t="s">
        <v>109</v>
      </c>
      <c r="AE383" s="49" t="s">
        <v>110</v>
      </c>
      <c r="AF383" s="49" t="s">
        <v>109</v>
      </c>
      <c r="AG383" s="49" t="s">
        <v>109</v>
      </c>
      <c r="AH383" s="49"/>
      <c r="AI383" s="49" t="s">
        <v>109</v>
      </c>
      <c r="AJ383" s="49"/>
    </row>
    <row r="384" s="11" customFormat="true" ht="26" customHeight="true" spans="1:36">
      <c r="A384" s="49"/>
      <c r="B384" s="50" t="s">
        <v>2878</v>
      </c>
      <c r="C384" s="52"/>
      <c r="D384" s="71"/>
      <c r="E384" s="52"/>
      <c r="F384" s="71"/>
      <c r="G384" s="52"/>
      <c r="H384" s="52"/>
      <c r="I384" s="71"/>
      <c r="J384" s="52"/>
      <c r="K384" s="52"/>
      <c r="L384" s="52"/>
      <c r="M384" s="52"/>
      <c r="N384" s="52"/>
      <c r="O384" s="52"/>
      <c r="P384" s="52"/>
      <c r="Q384" s="52"/>
      <c r="R384" s="52"/>
      <c r="S384" s="52"/>
      <c r="T384" s="52"/>
      <c r="U384" s="52"/>
      <c r="V384" s="52"/>
      <c r="W384" s="49"/>
      <c r="X384" s="49"/>
      <c r="Y384" s="49"/>
      <c r="Z384" s="49"/>
      <c r="AA384" s="49"/>
      <c r="AB384" s="49"/>
      <c r="AC384" s="49"/>
      <c r="AD384" s="52"/>
      <c r="AE384" s="52"/>
      <c r="AF384" s="52"/>
      <c r="AG384" s="71"/>
      <c r="AH384" s="71"/>
      <c r="AI384" s="71"/>
      <c r="AJ384" s="52"/>
    </row>
    <row r="385" s="11" customFormat="true" ht="26" customHeight="true" spans="1:36">
      <c r="A385" s="49"/>
      <c r="B385" s="50" t="s">
        <v>23</v>
      </c>
      <c r="C385" s="52"/>
      <c r="D385" s="71"/>
      <c r="E385" s="52"/>
      <c r="F385" s="71"/>
      <c r="G385" s="52"/>
      <c r="H385" s="52"/>
      <c r="I385" s="71"/>
      <c r="J385" s="52"/>
      <c r="K385" s="52"/>
      <c r="L385" s="52"/>
      <c r="M385" s="52"/>
      <c r="N385" s="52"/>
      <c r="O385" s="52"/>
      <c r="P385" s="52"/>
      <c r="Q385" s="52"/>
      <c r="R385" s="52"/>
      <c r="S385" s="52"/>
      <c r="T385" s="52"/>
      <c r="U385" s="52"/>
      <c r="V385" s="52"/>
      <c r="W385" s="49"/>
      <c r="X385" s="49"/>
      <c r="Y385" s="49"/>
      <c r="Z385" s="49"/>
      <c r="AA385" s="49"/>
      <c r="AB385" s="49"/>
      <c r="AC385" s="49"/>
      <c r="AD385" s="52"/>
      <c r="AE385" s="52"/>
      <c r="AF385" s="52"/>
      <c r="AG385" s="71"/>
      <c r="AH385" s="71"/>
      <c r="AI385" s="71"/>
      <c r="AJ385" s="52"/>
    </row>
    <row r="386" s="11" customFormat="true" ht="26" customHeight="true" spans="1:36">
      <c r="A386" s="49"/>
      <c r="B386" s="50" t="s">
        <v>2879</v>
      </c>
      <c r="C386" s="52"/>
      <c r="D386" s="71"/>
      <c r="E386" s="52"/>
      <c r="F386" s="71"/>
      <c r="G386" s="52"/>
      <c r="H386" s="52"/>
      <c r="I386" s="71"/>
      <c r="J386" s="52"/>
      <c r="K386" s="52"/>
      <c r="L386" s="52"/>
      <c r="M386" s="52"/>
      <c r="N386" s="52"/>
      <c r="O386" s="52"/>
      <c r="P386" s="52"/>
      <c r="Q386" s="52"/>
      <c r="R386" s="52"/>
      <c r="S386" s="52"/>
      <c r="T386" s="52"/>
      <c r="U386" s="52"/>
      <c r="V386" s="52"/>
      <c r="W386" s="49"/>
      <c r="X386" s="49"/>
      <c r="Y386" s="49"/>
      <c r="Z386" s="49"/>
      <c r="AA386" s="49"/>
      <c r="AB386" s="49"/>
      <c r="AC386" s="49"/>
      <c r="AD386" s="52"/>
      <c r="AE386" s="52"/>
      <c r="AF386" s="52"/>
      <c r="AG386" s="71"/>
      <c r="AH386" s="71"/>
      <c r="AI386" s="71"/>
      <c r="AJ386" s="52"/>
    </row>
    <row r="387" s="11" customFormat="true" ht="26" customHeight="true" spans="1:36">
      <c r="A387" s="49"/>
      <c r="B387" s="50" t="s">
        <v>2880</v>
      </c>
      <c r="C387" s="52"/>
      <c r="D387" s="71"/>
      <c r="E387" s="52"/>
      <c r="F387" s="71"/>
      <c r="G387" s="52"/>
      <c r="H387" s="52"/>
      <c r="I387" s="71"/>
      <c r="J387" s="52"/>
      <c r="K387" s="52"/>
      <c r="L387" s="52"/>
      <c r="M387" s="52"/>
      <c r="N387" s="52"/>
      <c r="O387" s="52"/>
      <c r="P387" s="52"/>
      <c r="Q387" s="52"/>
      <c r="R387" s="52"/>
      <c r="S387" s="52"/>
      <c r="T387" s="52"/>
      <c r="U387" s="52"/>
      <c r="V387" s="52"/>
      <c r="W387" s="49"/>
      <c r="X387" s="49"/>
      <c r="Y387" s="49"/>
      <c r="Z387" s="49"/>
      <c r="AA387" s="49"/>
      <c r="AB387" s="49"/>
      <c r="AC387" s="49"/>
      <c r="AD387" s="52"/>
      <c r="AE387" s="52"/>
      <c r="AF387" s="52"/>
      <c r="AG387" s="71"/>
      <c r="AH387" s="71"/>
      <c r="AI387" s="71"/>
      <c r="AJ387" s="52"/>
    </row>
    <row r="388" s="11" customFormat="true" ht="26" customHeight="true" spans="1:36">
      <c r="A388" s="49"/>
      <c r="B388" s="50" t="s">
        <v>24</v>
      </c>
      <c r="C388" s="52"/>
      <c r="D388" s="71"/>
      <c r="E388" s="52"/>
      <c r="F388" s="71"/>
      <c r="G388" s="52"/>
      <c r="H388" s="52"/>
      <c r="I388" s="71"/>
      <c r="J388" s="52"/>
      <c r="K388" s="52"/>
      <c r="L388" s="52"/>
      <c r="M388" s="52"/>
      <c r="N388" s="52"/>
      <c r="O388" s="52"/>
      <c r="P388" s="52"/>
      <c r="Q388" s="52"/>
      <c r="R388" s="52"/>
      <c r="S388" s="52"/>
      <c r="T388" s="52"/>
      <c r="U388" s="52"/>
      <c r="V388" s="52"/>
      <c r="W388" s="49"/>
      <c r="X388" s="49"/>
      <c r="Y388" s="49"/>
      <c r="Z388" s="49"/>
      <c r="AA388" s="49"/>
      <c r="AB388" s="49"/>
      <c r="AC388" s="49"/>
      <c r="AD388" s="52"/>
      <c r="AE388" s="52"/>
      <c r="AF388" s="52"/>
      <c r="AG388" s="71"/>
      <c r="AH388" s="71"/>
      <c r="AI388" s="71"/>
      <c r="AJ388" s="52"/>
    </row>
    <row r="389" s="11" customFormat="true" ht="26" customHeight="true" spans="1:36">
      <c r="A389" s="49"/>
      <c r="B389" s="50" t="s">
        <v>2881</v>
      </c>
      <c r="C389" s="52"/>
      <c r="D389" s="71"/>
      <c r="E389" s="52"/>
      <c r="F389" s="71"/>
      <c r="G389" s="52"/>
      <c r="H389" s="52"/>
      <c r="I389" s="71"/>
      <c r="J389" s="52"/>
      <c r="K389" s="52"/>
      <c r="L389" s="52"/>
      <c r="M389" s="52"/>
      <c r="N389" s="52"/>
      <c r="O389" s="52"/>
      <c r="P389" s="52"/>
      <c r="Q389" s="52"/>
      <c r="R389" s="52"/>
      <c r="S389" s="52"/>
      <c r="T389" s="52"/>
      <c r="U389" s="52"/>
      <c r="V389" s="52"/>
      <c r="W389" s="49"/>
      <c r="X389" s="49"/>
      <c r="Y389" s="49"/>
      <c r="Z389" s="49"/>
      <c r="AA389" s="49"/>
      <c r="AB389" s="49"/>
      <c r="AC389" s="49"/>
      <c r="AD389" s="52"/>
      <c r="AE389" s="52"/>
      <c r="AF389" s="52"/>
      <c r="AG389" s="71"/>
      <c r="AH389" s="71"/>
      <c r="AI389" s="71"/>
      <c r="AJ389" s="52"/>
    </row>
    <row r="390" s="11" customFormat="true" ht="26" customHeight="true" spans="1:36">
      <c r="A390" s="49"/>
      <c r="B390" s="50" t="s">
        <v>2882</v>
      </c>
      <c r="C390" s="52"/>
      <c r="D390" s="71"/>
      <c r="E390" s="52"/>
      <c r="F390" s="71"/>
      <c r="G390" s="52"/>
      <c r="H390" s="52"/>
      <c r="I390" s="71"/>
      <c r="J390" s="52"/>
      <c r="K390" s="52"/>
      <c r="L390" s="52"/>
      <c r="M390" s="52"/>
      <c r="N390" s="52"/>
      <c r="O390" s="52"/>
      <c r="P390" s="52"/>
      <c r="Q390" s="52"/>
      <c r="R390" s="52"/>
      <c r="S390" s="52"/>
      <c r="T390" s="52"/>
      <c r="U390" s="52"/>
      <c r="V390" s="52"/>
      <c r="W390" s="49"/>
      <c r="X390" s="49"/>
      <c r="Y390" s="49"/>
      <c r="Z390" s="49"/>
      <c r="AA390" s="49"/>
      <c r="AB390" s="49"/>
      <c r="AC390" s="49"/>
      <c r="AD390" s="52"/>
      <c r="AE390" s="52"/>
      <c r="AF390" s="52"/>
      <c r="AG390" s="71"/>
      <c r="AH390" s="71"/>
      <c r="AI390" s="71"/>
      <c r="AJ390" s="52"/>
    </row>
    <row r="391" s="11" customFormat="true" ht="26" customHeight="true" spans="1:36">
      <c r="A391" s="49"/>
      <c r="B391" s="50" t="s">
        <v>2883</v>
      </c>
      <c r="C391" s="52"/>
      <c r="D391" s="71"/>
      <c r="E391" s="52"/>
      <c r="F391" s="71"/>
      <c r="G391" s="52"/>
      <c r="H391" s="52"/>
      <c r="I391" s="71"/>
      <c r="J391" s="52"/>
      <c r="K391" s="52"/>
      <c r="L391" s="52"/>
      <c r="M391" s="52"/>
      <c r="N391" s="52"/>
      <c r="O391" s="52"/>
      <c r="P391" s="52"/>
      <c r="Q391" s="52"/>
      <c r="R391" s="52"/>
      <c r="S391" s="52"/>
      <c r="T391" s="52"/>
      <c r="U391" s="52"/>
      <c r="V391" s="52"/>
      <c r="W391" s="49"/>
      <c r="X391" s="49"/>
      <c r="Y391" s="49"/>
      <c r="Z391" s="49"/>
      <c r="AA391" s="49"/>
      <c r="AB391" s="49"/>
      <c r="AC391" s="49"/>
      <c r="AD391" s="52"/>
      <c r="AE391" s="52"/>
      <c r="AF391" s="52"/>
      <c r="AG391" s="71"/>
      <c r="AH391" s="71"/>
      <c r="AI391" s="71"/>
      <c r="AJ391" s="52"/>
    </row>
    <row r="392" s="11" customFormat="true" ht="26" customHeight="true" spans="1:36">
      <c r="A392" s="49"/>
      <c r="B392" s="50" t="s">
        <v>25</v>
      </c>
      <c r="C392" s="52"/>
      <c r="D392" s="71">
        <v>1</v>
      </c>
      <c r="E392" s="52"/>
      <c r="F392" s="71"/>
      <c r="G392" s="52"/>
      <c r="H392" s="52"/>
      <c r="I392" s="71"/>
      <c r="J392" s="52"/>
      <c r="K392" s="52"/>
      <c r="L392" s="52"/>
      <c r="M392" s="52"/>
      <c r="N392" s="52"/>
      <c r="O392" s="52"/>
      <c r="P392" s="52"/>
      <c r="Q392" s="52"/>
      <c r="R392" s="52"/>
      <c r="S392" s="52"/>
      <c r="T392" s="52"/>
      <c r="U392" s="52"/>
      <c r="V392" s="52"/>
      <c r="W392" s="49">
        <f>W393</f>
        <v>1684.8</v>
      </c>
      <c r="X392" s="49">
        <f t="shared" ref="X392:AJ392" si="26">X393</f>
        <v>1684.8</v>
      </c>
      <c r="Y392" s="49">
        <f t="shared" si="26"/>
        <v>0</v>
      </c>
      <c r="Z392" s="49">
        <f t="shared" si="26"/>
        <v>0</v>
      </c>
      <c r="AA392" s="49">
        <f t="shared" si="26"/>
        <v>0</v>
      </c>
      <c r="AB392" s="49">
        <f t="shared" si="26"/>
        <v>2340</v>
      </c>
      <c r="AC392" s="49">
        <f t="shared" si="26"/>
        <v>2340</v>
      </c>
      <c r="AD392" s="49"/>
      <c r="AE392" s="49"/>
      <c r="AF392" s="49"/>
      <c r="AG392" s="49"/>
      <c r="AH392" s="49"/>
      <c r="AI392" s="49"/>
      <c r="AJ392" s="49"/>
    </row>
    <row r="393" s="11" customFormat="true" ht="86" customHeight="true" spans="1:36">
      <c r="A393" s="49">
        <v>338</v>
      </c>
      <c r="B393" s="55" t="s">
        <v>2884</v>
      </c>
      <c r="C393" s="66" t="s">
        <v>2885</v>
      </c>
      <c r="D393" s="144" t="s">
        <v>2886</v>
      </c>
      <c r="E393" s="66" t="s">
        <v>93</v>
      </c>
      <c r="F393" s="66" t="s">
        <v>2887</v>
      </c>
      <c r="G393" s="144" t="s">
        <v>2888</v>
      </c>
      <c r="H393" s="144" t="s">
        <v>2889</v>
      </c>
      <c r="I393" s="144" t="s">
        <v>2890</v>
      </c>
      <c r="J393" s="209" t="s">
        <v>2891</v>
      </c>
      <c r="K393" s="55" t="s">
        <v>99</v>
      </c>
      <c r="L393" s="55" t="s">
        <v>563</v>
      </c>
      <c r="M393" s="66" t="s">
        <v>2892</v>
      </c>
      <c r="N393" s="144" t="s">
        <v>2893</v>
      </c>
      <c r="O393" s="144" t="s">
        <v>2894</v>
      </c>
      <c r="P393" s="66" t="s">
        <v>103</v>
      </c>
      <c r="Q393" s="119" t="s">
        <v>104</v>
      </c>
      <c r="R393" s="66" t="s">
        <v>2876</v>
      </c>
      <c r="S393" s="144" t="s">
        <v>2895</v>
      </c>
      <c r="T393" s="144" t="s">
        <v>2896</v>
      </c>
      <c r="U393" s="144">
        <v>6323379</v>
      </c>
      <c r="V393" s="211" t="s">
        <v>108</v>
      </c>
      <c r="W393" s="57">
        <v>1684.8</v>
      </c>
      <c r="X393" s="57">
        <v>1684.8</v>
      </c>
      <c r="Y393" s="57"/>
      <c r="Z393" s="57"/>
      <c r="AA393" s="57"/>
      <c r="AB393" s="57">
        <v>2340</v>
      </c>
      <c r="AC393" s="57">
        <v>2340</v>
      </c>
      <c r="AD393" s="66" t="s">
        <v>109</v>
      </c>
      <c r="AE393" s="66" t="s">
        <v>110</v>
      </c>
      <c r="AF393" s="66" t="s">
        <v>109</v>
      </c>
      <c r="AG393" s="66" t="s">
        <v>109</v>
      </c>
      <c r="AH393" s="66"/>
      <c r="AI393" s="66" t="s">
        <v>109</v>
      </c>
      <c r="AJ393" s="66" t="s">
        <v>109</v>
      </c>
    </row>
    <row r="394" s="11" customFormat="true" ht="26" customHeight="true" spans="1:36">
      <c r="A394" s="49"/>
      <c r="B394" s="50" t="s">
        <v>26</v>
      </c>
      <c r="C394" s="52"/>
      <c r="D394" s="49">
        <f>D395+D548+D580</f>
        <v>199</v>
      </c>
      <c r="E394" s="52"/>
      <c r="F394" s="71"/>
      <c r="G394" s="52"/>
      <c r="H394" s="52"/>
      <c r="I394" s="71"/>
      <c r="J394" s="52"/>
      <c r="K394" s="52"/>
      <c r="L394" s="52"/>
      <c r="M394" s="52"/>
      <c r="N394" s="52"/>
      <c r="O394" s="52"/>
      <c r="P394" s="52"/>
      <c r="Q394" s="52"/>
      <c r="R394" s="52"/>
      <c r="S394" s="52"/>
      <c r="T394" s="52"/>
      <c r="U394" s="52"/>
      <c r="V394" s="52"/>
      <c r="W394" s="49">
        <f>W395+W548+W580</f>
        <v>14690.45</v>
      </c>
      <c r="X394" s="49">
        <f t="shared" ref="X394:AC394" si="27">X395+X548+X580</f>
        <v>10930.4</v>
      </c>
      <c r="Y394" s="49">
        <f t="shared" si="27"/>
        <v>3105</v>
      </c>
      <c r="Z394" s="49">
        <f t="shared" si="27"/>
        <v>321.05</v>
      </c>
      <c r="AA394" s="49">
        <f t="shared" si="27"/>
        <v>334</v>
      </c>
      <c r="AB394" s="49">
        <f t="shared" si="27"/>
        <v>169551</v>
      </c>
      <c r="AC394" s="49">
        <f t="shared" si="27"/>
        <v>47131</v>
      </c>
      <c r="AD394" s="52"/>
      <c r="AE394" s="52"/>
      <c r="AF394" s="52"/>
      <c r="AG394" s="71"/>
      <c r="AH394" s="71"/>
      <c r="AI394" s="71"/>
      <c r="AJ394" s="52"/>
    </row>
    <row r="395" s="11" customFormat="true" ht="26" customHeight="true" spans="1:36">
      <c r="A395" s="49"/>
      <c r="B395" s="50" t="s">
        <v>27</v>
      </c>
      <c r="C395" s="52"/>
      <c r="D395" s="49">
        <f>D397+D483</f>
        <v>146</v>
      </c>
      <c r="E395" s="52"/>
      <c r="F395" s="71"/>
      <c r="G395" s="52"/>
      <c r="H395" s="52"/>
      <c r="I395" s="71"/>
      <c r="J395" s="52"/>
      <c r="K395" s="52"/>
      <c r="L395" s="52"/>
      <c r="M395" s="52"/>
      <c r="N395" s="52"/>
      <c r="O395" s="52"/>
      <c r="P395" s="52"/>
      <c r="Q395" s="52"/>
      <c r="R395" s="52"/>
      <c r="S395" s="52"/>
      <c r="T395" s="52"/>
      <c r="U395" s="52"/>
      <c r="V395" s="52"/>
      <c r="W395" s="49">
        <f>W397+W483</f>
        <v>12065.65</v>
      </c>
      <c r="X395" s="49">
        <f t="shared" ref="X395:AC395" si="28">X397+X483</f>
        <v>8656.6</v>
      </c>
      <c r="Y395" s="49">
        <f t="shared" si="28"/>
        <v>3000</v>
      </c>
      <c r="Z395" s="49">
        <f t="shared" si="28"/>
        <v>75.05</v>
      </c>
      <c r="AA395" s="49">
        <f t="shared" si="28"/>
        <v>334</v>
      </c>
      <c r="AB395" s="49">
        <f t="shared" si="28"/>
        <v>83036</v>
      </c>
      <c r="AC395" s="49">
        <f t="shared" si="28"/>
        <v>27040</v>
      </c>
      <c r="AD395" s="52"/>
      <c r="AE395" s="52"/>
      <c r="AF395" s="52"/>
      <c r="AG395" s="71"/>
      <c r="AH395" s="71"/>
      <c r="AI395" s="71"/>
      <c r="AJ395" s="52"/>
    </row>
    <row r="396" s="11" customFormat="true" ht="26" customHeight="true" spans="1:36">
      <c r="A396" s="49"/>
      <c r="B396" s="50" t="s">
        <v>2897</v>
      </c>
      <c r="C396" s="52"/>
      <c r="D396" s="71"/>
      <c r="E396" s="52"/>
      <c r="F396" s="71"/>
      <c r="G396" s="52"/>
      <c r="H396" s="52"/>
      <c r="I396" s="71"/>
      <c r="J396" s="52"/>
      <c r="K396" s="52"/>
      <c r="L396" s="52"/>
      <c r="M396" s="52"/>
      <c r="N396" s="52"/>
      <c r="O396" s="52"/>
      <c r="P396" s="52"/>
      <c r="Q396" s="52"/>
      <c r="R396" s="52"/>
      <c r="S396" s="52"/>
      <c r="T396" s="52"/>
      <c r="U396" s="52"/>
      <c r="V396" s="52"/>
      <c r="W396" s="49"/>
      <c r="X396" s="49"/>
      <c r="Y396" s="49"/>
      <c r="Z396" s="49"/>
      <c r="AA396" s="49"/>
      <c r="AB396" s="49"/>
      <c r="AC396" s="49"/>
      <c r="AD396" s="52"/>
      <c r="AE396" s="52"/>
      <c r="AF396" s="52"/>
      <c r="AG396" s="71"/>
      <c r="AH396" s="71"/>
      <c r="AI396" s="71"/>
      <c r="AJ396" s="52"/>
    </row>
    <row r="397" s="11" customFormat="true" ht="26" customHeight="true" spans="1:36">
      <c r="A397" s="49"/>
      <c r="B397" s="50" t="s">
        <v>2898</v>
      </c>
      <c r="C397" s="52"/>
      <c r="D397" s="71">
        <v>85</v>
      </c>
      <c r="E397" s="52"/>
      <c r="F397" s="71"/>
      <c r="G397" s="52"/>
      <c r="H397" s="52"/>
      <c r="I397" s="71"/>
      <c r="J397" s="52"/>
      <c r="K397" s="52"/>
      <c r="L397" s="52"/>
      <c r="M397" s="52"/>
      <c r="N397" s="52"/>
      <c r="O397" s="52"/>
      <c r="P397" s="52"/>
      <c r="Q397" s="52"/>
      <c r="R397" s="52"/>
      <c r="S397" s="52"/>
      <c r="T397" s="52"/>
      <c r="U397" s="52"/>
      <c r="V397" s="52"/>
      <c r="W397" s="49">
        <f>SUM(W398:W482)</f>
        <v>7832.85</v>
      </c>
      <c r="X397" s="49">
        <f t="shared" ref="X397:AC397" si="29">SUM(X398:X482)</f>
        <v>4643.8</v>
      </c>
      <c r="Y397" s="49">
        <f t="shared" si="29"/>
        <v>2780</v>
      </c>
      <c r="Z397" s="49">
        <f t="shared" si="29"/>
        <v>75.05</v>
      </c>
      <c r="AA397" s="49">
        <f t="shared" si="29"/>
        <v>334</v>
      </c>
      <c r="AB397" s="49">
        <f t="shared" si="29"/>
        <v>60592</v>
      </c>
      <c r="AC397" s="49">
        <f t="shared" si="29"/>
        <v>18982</v>
      </c>
      <c r="AD397" s="52"/>
      <c r="AE397" s="52"/>
      <c r="AF397" s="52"/>
      <c r="AG397" s="71"/>
      <c r="AH397" s="71"/>
      <c r="AI397" s="71"/>
      <c r="AJ397" s="52"/>
    </row>
    <row r="398" s="18" customFormat="true" ht="163" customHeight="true" spans="1:36">
      <c r="A398" s="208">
        <v>339</v>
      </c>
      <c r="B398" s="61"/>
      <c r="C398" s="50" t="s">
        <v>2899</v>
      </c>
      <c r="D398" s="55" t="s">
        <v>2900</v>
      </c>
      <c r="E398" s="50" t="s">
        <v>93</v>
      </c>
      <c r="F398" s="55" t="s">
        <v>227</v>
      </c>
      <c r="G398" s="50" t="s">
        <v>2901</v>
      </c>
      <c r="H398" s="50" t="s">
        <v>2902</v>
      </c>
      <c r="I398" s="55" t="s">
        <v>2903</v>
      </c>
      <c r="J398" s="50" t="s">
        <v>2903</v>
      </c>
      <c r="K398" s="50" t="s">
        <v>156</v>
      </c>
      <c r="L398" s="50" t="s">
        <v>119</v>
      </c>
      <c r="M398" s="61" t="s">
        <v>708</v>
      </c>
      <c r="N398" s="50" t="s">
        <v>232</v>
      </c>
      <c r="O398" s="50" t="s">
        <v>2904</v>
      </c>
      <c r="P398" s="50" t="s">
        <v>103</v>
      </c>
      <c r="Q398" s="50" t="s">
        <v>104</v>
      </c>
      <c r="R398" s="50" t="s">
        <v>105</v>
      </c>
      <c r="S398" s="57" t="s">
        <v>208</v>
      </c>
      <c r="T398" s="57" t="s">
        <v>209</v>
      </c>
      <c r="U398" s="57">
        <v>6329007</v>
      </c>
      <c r="V398" s="61" t="s">
        <v>108</v>
      </c>
      <c r="W398" s="55">
        <v>60</v>
      </c>
      <c r="X398" s="55">
        <v>60</v>
      </c>
      <c r="Y398" s="55"/>
      <c r="Z398" s="55"/>
      <c r="AA398" s="55"/>
      <c r="AB398" s="55">
        <v>468</v>
      </c>
      <c r="AC398" s="55">
        <v>130</v>
      </c>
      <c r="AD398" s="50" t="s">
        <v>109</v>
      </c>
      <c r="AE398" s="50" t="s">
        <v>109</v>
      </c>
      <c r="AF398" s="50" t="s">
        <v>109</v>
      </c>
      <c r="AG398" s="56" t="s">
        <v>109</v>
      </c>
      <c r="AH398" s="56"/>
      <c r="AI398" s="56" t="s">
        <v>109</v>
      </c>
      <c r="AJ398" s="56"/>
    </row>
    <row r="399" s="20" customFormat="true" ht="109" customHeight="true" spans="1:36">
      <c r="A399" s="208">
        <v>340</v>
      </c>
      <c r="B399" s="55"/>
      <c r="C399" s="55" t="s">
        <v>2905</v>
      </c>
      <c r="D399" s="55" t="s">
        <v>2906</v>
      </c>
      <c r="E399" s="49" t="s">
        <v>93</v>
      </c>
      <c r="F399" s="55" t="s">
        <v>2907</v>
      </c>
      <c r="G399" s="55" t="s">
        <v>2908</v>
      </c>
      <c r="H399" s="70" t="s">
        <v>954</v>
      </c>
      <c r="I399" s="55" t="s">
        <v>2909</v>
      </c>
      <c r="J399" s="55" t="s">
        <v>2909</v>
      </c>
      <c r="K399" s="70" t="s">
        <v>99</v>
      </c>
      <c r="L399" s="70" t="s">
        <v>330</v>
      </c>
      <c r="M399" s="55" t="s">
        <v>357</v>
      </c>
      <c r="N399" s="55" t="s">
        <v>2908</v>
      </c>
      <c r="O399" s="55" t="s">
        <v>2910</v>
      </c>
      <c r="P399" s="70" t="s">
        <v>103</v>
      </c>
      <c r="Q399" s="173" t="s">
        <v>104</v>
      </c>
      <c r="R399" s="55" t="s">
        <v>105</v>
      </c>
      <c r="S399" s="55" t="s">
        <v>274</v>
      </c>
      <c r="T399" s="134" t="s">
        <v>275</v>
      </c>
      <c r="U399" s="95">
        <v>6371056</v>
      </c>
      <c r="V399" s="66" t="s">
        <v>108</v>
      </c>
      <c r="W399" s="49">
        <v>150</v>
      </c>
      <c r="X399" s="49">
        <v>150</v>
      </c>
      <c r="Y399" s="49"/>
      <c r="Z399" s="49"/>
      <c r="AA399" s="49"/>
      <c r="AB399" s="55">
        <v>340</v>
      </c>
      <c r="AC399" s="55">
        <v>225</v>
      </c>
      <c r="AD399" s="55" t="s">
        <v>109</v>
      </c>
      <c r="AE399" s="55" t="s">
        <v>109</v>
      </c>
      <c r="AF399" s="55" t="s">
        <v>109</v>
      </c>
      <c r="AG399" s="56" t="s">
        <v>109</v>
      </c>
      <c r="AH399" s="56"/>
      <c r="AI399" s="56" t="s">
        <v>109</v>
      </c>
      <c r="AJ399" s="56"/>
    </row>
    <row r="400" s="22" customFormat="true" ht="137" customHeight="true" spans="1:36">
      <c r="A400" s="208">
        <v>341</v>
      </c>
      <c r="B400" s="55"/>
      <c r="C400" s="55" t="s">
        <v>2911</v>
      </c>
      <c r="D400" s="55" t="s">
        <v>2912</v>
      </c>
      <c r="E400" s="55" t="s">
        <v>93</v>
      </c>
      <c r="F400" s="55" t="s">
        <v>992</v>
      </c>
      <c r="G400" s="55" t="s">
        <v>2913</v>
      </c>
      <c r="H400" s="55" t="s">
        <v>2914</v>
      </c>
      <c r="I400" s="55" t="s">
        <v>2912</v>
      </c>
      <c r="J400" s="55" t="s">
        <v>2912</v>
      </c>
      <c r="K400" s="55" t="s">
        <v>156</v>
      </c>
      <c r="L400" s="55" t="s">
        <v>119</v>
      </c>
      <c r="M400" s="55" t="s">
        <v>2915</v>
      </c>
      <c r="N400" s="55" t="s">
        <v>2914</v>
      </c>
      <c r="O400" s="55" t="s">
        <v>2916</v>
      </c>
      <c r="P400" s="55">
        <v>15</v>
      </c>
      <c r="Q400" s="55" t="s">
        <v>104</v>
      </c>
      <c r="R400" s="55" t="s">
        <v>105</v>
      </c>
      <c r="S400" s="55" t="s">
        <v>992</v>
      </c>
      <c r="T400" s="55" t="s">
        <v>321</v>
      </c>
      <c r="U400" s="55">
        <v>6411301</v>
      </c>
      <c r="V400" s="66" t="s">
        <v>108</v>
      </c>
      <c r="W400" s="55">
        <v>120</v>
      </c>
      <c r="X400" s="55">
        <v>120</v>
      </c>
      <c r="Y400" s="55"/>
      <c r="Z400" s="55"/>
      <c r="AA400" s="55"/>
      <c r="AB400" s="55">
        <v>24</v>
      </c>
      <c r="AC400" s="55">
        <v>18</v>
      </c>
      <c r="AD400" s="55" t="s">
        <v>109</v>
      </c>
      <c r="AE400" s="55" t="s">
        <v>109</v>
      </c>
      <c r="AF400" s="55" t="s">
        <v>110</v>
      </c>
      <c r="AG400" s="56" t="s">
        <v>109</v>
      </c>
      <c r="AH400" s="56"/>
      <c r="AI400" s="56" t="s">
        <v>109</v>
      </c>
      <c r="AJ400" s="56"/>
    </row>
    <row r="401" s="22" customFormat="true" ht="86" customHeight="true" spans="1:36">
      <c r="A401" s="208">
        <v>342</v>
      </c>
      <c r="B401" s="55"/>
      <c r="C401" s="55" t="s">
        <v>2917</v>
      </c>
      <c r="D401" s="55" t="s">
        <v>2918</v>
      </c>
      <c r="E401" s="55" t="s">
        <v>93</v>
      </c>
      <c r="F401" s="55" t="s">
        <v>862</v>
      </c>
      <c r="G401" s="55" t="s">
        <v>2919</v>
      </c>
      <c r="H401" s="55" t="s">
        <v>2920</v>
      </c>
      <c r="I401" s="55" t="s">
        <v>2920</v>
      </c>
      <c r="J401" s="55" t="s">
        <v>2920</v>
      </c>
      <c r="K401" s="55" t="s">
        <v>156</v>
      </c>
      <c r="L401" s="55" t="s">
        <v>119</v>
      </c>
      <c r="M401" s="55" t="s">
        <v>2921</v>
      </c>
      <c r="N401" s="55" t="s">
        <v>2920</v>
      </c>
      <c r="O401" s="55" t="s">
        <v>2920</v>
      </c>
      <c r="P401" s="55" t="s">
        <v>103</v>
      </c>
      <c r="Q401" s="55" t="s">
        <v>104</v>
      </c>
      <c r="R401" s="55" t="s">
        <v>105</v>
      </c>
      <c r="S401" s="55" t="s">
        <v>862</v>
      </c>
      <c r="T401" s="55" t="s">
        <v>321</v>
      </c>
      <c r="U401" s="55">
        <v>6411301</v>
      </c>
      <c r="V401" s="66" t="s">
        <v>108</v>
      </c>
      <c r="W401" s="55">
        <v>100</v>
      </c>
      <c r="X401" s="55">
        <v>100</v>
      </c>
      <c r="Y401" s="55"/>
      <c r="Z401" s="55"/>
      <c r="AA401" s="55"/>
      <c r="AB401" s="55">
        <v>52</v>
      </c>
      <c r="AC401" s="55">
        <v>16</v>
      </c>
      <c r="AD401" s="55" t="s">
        <v>109</v>
      </c>
      <c r="AE401" s="55" t="s">
        <v>109</v>
      </c>
      <c r="AF401" s="55" t="s">
        <v>109</v>
      </c>
      <c r="AG401" s="56" t="s">
        <v>109</v>
      </c>
      <c r="AH401" s="56"/>
      <c r="AI401" s="56" t="s">
        <v>109</v>
      </c>
      <c r="AJ401" s="56"/>
    </row>
    <row r="402" s="11" customFormat="true" ht="199" customHeight="true" spans="1:36">
      <c r="A402" s="208">
        <v>343</v>
      </c>
      <c r="B402" s="55"/>
      <c r="C402" s="60" t="s">
        <v>2922</v>
      </c>
      <c r="D402" s="60" t="s">
        <v>2923</v>
      </c>
      <c r="E402" s="49" t="s">
        <v>499</v>
      </c>
      <c r="F402" s="60" t="s">
        <v>2924</v>
      </c>
      <c r="G402" s="60" t="s">
        <v>2925</v>
      </c>
      <c r="H402" s="60" t="s">
        <v>2926</v>
      </c>
      <c r="I402" s="60" t="s">
        <v>2927</v>
      </c>
      <c r="J402" s="60" t="s">
        <v>2927</v>
      </c>
      <c r="K402" s="60" t="s">
        <v>99</v>
      </c>
      <c r="L402" s="60" t="s">
        <v>330</v>
      </c>
      <c r="M402" s="60" t="s">
        <v>2928</v>
      </c>
      <c r="N402" s="60"/>
      <c r="O402" s="60" t="s">
        <v>2929</v>
      </c>
      <c r="P402" s="60" t="s">
        <v>2930</v>
      </c>
      <c r="Q402" s="60" t="s">
        <v>104</v>
      </c>
      <c r="R402" s="60" t="s">
        <v>105</v>
      </c>
      <c r="S402" s="60" t="s">
        <v>365</v>
      </c>
      <c r="T402" s="92" t="s">
        <v>373</v>
      </c>
      <c r="U402" s="92">
        <v>6369368</v>
      </c>
      <c r="V402" s="66" t="s">
        <v>108</v>
      </c>
      <c r="W402" s="60">
        <v>198</v>
      </c>
      <c r="X402" s="60">
        <v>198</v>
      </c>
      <c r="Y402" s="60"/>
      <c r="Z402" s="60"/>
      <c r="AA402" s="60"/>
      <c r="AB402" s="60">
        <v>325</v>
      </c>
      <c r="AC402" s="60">
        <v>68</v>
      </c>
      <c r="AD402" s="60" t="s">
        <v>109</v>
      </c>
      <c r="AE402" s="60" t="s">
        <v>109</v>
      </c>
      <c r="AF402" s="60" t="s">
        <v>109</v>
      </c>
      <c r="AG402" s="60" t="s">
        <v>109</v>
      </c>
      <c r="AH402" s="60"/>
      <c r="AI402" s="60" t="s">
        <v>109</v>
      </c>
      <c r="AJ402" s="60"/>
    </row>
    <row r="403" s="24" customFormat="true" ht="94.5" spans="1:36">
      <c r="A403" s="208">
        <v>344</v>
      </c>
      <c r="B403" s="55"/>
      <c r="C403" s="55" t="s">
        <v>2931</v>
      </c>
      <c r="D403" s="55" t="s">
        <v>2932</v>
      </c>
      <c r="E403" s="55" t="s">
        <v>93</v>
      </c>
      <c r="F403" s="55" t="s">
        <v>1698</v>
      </c>
      <c r="G403" s="55" t="s">
        <v>2933</v>
      </c>
      <c r="H403" s="55" t="s">
        <v>954</v>
      </c>
      <c r="I403" s="55" t="s">
        <v>2934</v>
      </c>
      <c r="J403" s="55" t="s">
        <v>2935</v>
      </c>
      <c r="K403" s="55" t="s">
        <v>99</v>
      </c>
      <c r="L403" s="55" t="s">
        <v>330</v>
      </c>
      <c r="M403" s="55" t="s">
        <v>1593</v>
      </c>
      <c r="N403" s="55" t="s">
        <v>2936</v>
      </c>
      <c r="O403" s="55" t="s">
        <v>2933</v>
      </c>
      <c r="P403" s="60" t="s">
        <v>103</v>
      </c>
      <c r="Q403" s="60" t="s">
        <v>104</v>
      </c>
      <c r="R403" s="55" t="s">
        <v>105</v>
      </c>
      <c r="S403" s="55" t="s">
        <v>720</v>
      </c>
      <c r="T403" s="55" t="s">
        <v>406</v>
      </c>
      <c r="U403" s="55">
        <v>6433000</v>
      </c>
      <c r="V403" s="55" t="s">
        <v>108</v>
      </c>
      <c r="W403" s="55">
        <v>30</v>
      </c>
      <c r="X403" s="55">
        <v>30</v>
      </c>
      <c r="Y403" s="49"/>
      <c r="Z403" s="55"/>
      <c r="AA403" s="55"/>
      <c r="AB403" s="55">
        <v>199</v>
      </c>
      <c r="AC403" s="55">
        <v>143</v>
      </c>
      <c r="AD403" s="55" t="s">
        <v>109</v>
      </c>
      <c r="AE403" s="55" t="s">
        <v>109</v>
      </c>
      <c r="AF403" s="55" t="s">
        <v>109</v>
      </c>
      <c r="AG403" s="55" t="s">
        <v>109</v>
      </c>
      <c r="AH403" s="49"/>
      <c r="AI403" s="55" t="s">
        <v>109</v>
      </c>
      <c r="AJ403" s="49"/>
    </row>
    <row r="404" s="11" customFormat="true" ht="102" customHeight="true" spans="1:36">
      <c r="A404" s="208">
        <v>345</v>
      </c>
      <c r="B404" s="50"/>
      <c r="C404" s="50" t="s">
        <v>2937</v>
      </c>
      <c r="D404" s="55" t="s">
        <v>2938</v>
      </c>
      <c r="E404" s="49" t="s">
        <v>93</v>
      </c>
      <c r="F404" s="55" t="s">
        <v>2939</v>
      </c>
      <c r="G404" s="50" t="s">
        <v>2940</v>
      </c>
      <c r="H404" s="50" t="s">
        <v>954</v>
      </c>
      <c r="I404" s="55" t="s">
        <v>2941</v>
      </c>
      <c r="J404" s="50" t="s">
        <v>2941</v>
      </c>
      <c r="K404" s="55" t="s">
        <v>99</v>
      </c>
      <c r="L404" s="55" t="s">
        <v>330</v>
      </c>
      <c r="M404" s="55" t="s">
        <v>1282</v>
      </c>
      <c r="N404" s="50" t="s">
        <v>2942</v>
      </c>
      <c r="O404" s="50" t="s">
        <v>2942</v>
      </c>
      <c r="P404" s="50" t="s">
        <v>103</v>
      </c>
      <c r="Q404" s="50" t="s">
        <v>104</v>
      </c>
      <c r="R404" s="55" t="s">
        <v>105</v>
      </c>
      <c r="S404" s="55" t="s">
        <v>534</v>
      </c>
      <c r="T404" s="49" t="s">
        <v>535</v>
      </c>
      <c r="U404" s="49">
        <v>6388001</v>
      </c>
      <c r="V404" s="55" t="s">
        <v>108</v>
      </c>
      <c r="W404" s="106">
        <v>180</v>
      </c>
      <c r="X404" s="49">
        <v>180</v>
      </c>
      <c r="Y404" s="49"/>
      <c r="Z404" s="49"/>
      <c r="AA404" s="49"/>
      <c r="AB404" s="49">
        <v>543</v>
      </c>
      <c r="AC404" s="49">
        <v>144</v>
      </c>
      <c r="AD404" s="55" t="s">
        <v>109</v>
      </c>
      <c r="AE404" s="55" t="s">
        <v>109</v>
      </c>
      <c r="AF404" s="55" t="s">
        <v>109</v>
      </c>
      <c r="AG404" s="55" t="s">
        <v>109</v>
      </c>
      <c r="AH404" s="49"/>
      <c r="AI404" s="55" t="s">
        <v>109</v>
      </c>
      <c r="AJ404" s="51"/>
    </row>
    <row r="405" s="27" customFormat="true" ht="135" spans="1:36">
      <c r="A405" s="208">
        <v>346</v>
      </c>
      <c r="B405" s="55"/>
      <c r="C405" s="55" t="s">
        <v>2943</v>
      </c>
      <c r="D405" s="55" t="s">
        <v>2944</v>
      </c>
      <c r="E405" s="55" t="s">
        <v>93</v>
      </c>
      <c r="F405" s="55" t="s">
        <v>643</v>
      </c>
      <c r="G405" s="55" t="s">
        <v>2945</v>
      </c>
      <c r="H405" s="55" t="s">
        <v>2946</v>
      </c>
      <c r="I405" s="55" t="s">
        <v>2947</v>
      </c>
      <c r="J405" s="55" t="s">
        <v>2948</v>
      </c>
      <c r="K405" s="55" t="s">
        <v>99</v>
      </c>
      <c r="L405" s="55" t="s">
        <v>330</v>
      </c>
      <c r="M405" s="55" t="s">
        <v>2073</v>
      </c>
      <c r="N405" s="55" t="s">
        <v>2946</v>
      </c>
      <c r="O405" s="55" t="s">
        <v>2946</v>
      </c>
      <c r="P405" s="55" t="s">
        <v>103</v>
      </c>
      <c r="Q405" s="49" t="s">
        <v>104</v>
      </c>
      <c r="R405" s="55" t="s">
        <v>105</v>
      </c>
      <c r="S405" s="55" t="s">
        <v>650</v>
      </c>
      <c r="T405" s="56" t="s">
        <v>651</v>
      </c>
      <c r="U405" s="56">
        <v>6216696</v>
      </c>
      <c r="V405" s="66" t="s">
        <v>108</v>
      </c>
      <c r="W405" s="55">
        <v>65</v>
      </c>
      <c r="X405" s="55">
        <v>65</v>
      </c>
      <c r="Y405" s="55"/>
      <c r="Z405" s="55"/>
      <c r="AA405" s="55"/>
      <c r="AB405" s="55">
        <v>250</v>
      </c>
      <c r="AC405" s="55">
        <v>46</v>
      </c>
      <c r="AD405" s="55" t="s">
        <v>109</v>
      </c>
      <c r="AE405" s="55" t="s">
        <v>109</v>
      </c>
      <c r="AF405" s="55" t="s">
        <v>109</v>
      </c>
      <c r="AG405" s="55"/>
      <c r="AH405" s="55"/>
      <c r="AI405" s="55" t="s">
        <v>109</v>
      </c>
      <c r="AJ405" s="55"/>
    </row>
    <row r="406" s="27" customFormat="true" ht="165" customHeight="true" spans="1:36">
      <c r="A406" s="208">
        <v>347</v>
      </c>
      <c r="B406" s="50"/>
      <c r="C406" s="55" t="s">
        <v>2949</v>
      </c>
      <c r="D406" s="55" t="s">
        <v>2950</v>
      </c>
      <c r="E406" s="55" t="s">
        <v>93</v>
      </c>
      <c r="F406" s="55" t="s">
        <v>1245</v>
      </c>
      <c r="G406" s="55" t="s">
        <v>2951</v>
      </c>
      <c r="H406" s="55" t="s">
        <v>2952</v>
      </c>
      <c r="I406" s="55" t="s">
        <v>2953</v>
      </c>
      <c r="J406" s="55" t="s">
        <v>2954</v>
      </c>
      <c r="K406" s="55" t="s">
        <v>99</v>
      </c>
      <c r="L406" s="55" t="s">
        <v>330</v>
      </c>
      <c r="M406" s="55" t="s">
        <v>1623</v>
      </c>
      <c r="N406" s="55" t="s">
        <v>2952</v>
      </c>
      <c r="O406" s="55" t="s">
        <v>2952</v>
      </c>
      <c r="P406" s="55" t="s">
        <v>958</v>
      </c>
      <c r="Q406" s="55" t="s">
        <v>104</v>
      </c>
      <c r="R406" s="55" t="s">
        <v>105</v>
      </c>
      <c r="S406" s="55" t="s">
        <v>650</v>
      </c>
      <c r="T406" s="56" t="s">
        <v>651</v>
      </c>
      <c r="U406" s="56">
        <v>6216696</v>
      </c>
      <c r="V406" s="66" t="s">
        <v>108</v>
      </c>
      <c r="W406" s="55">
        <v>70</v>
      </c>
      <c r="X406" s="55">
        <v>70</v>
      </c>
      <c r="Y406" s="55"/>
      <c r="Z406" s="55"/>
      <c r="AA406" s="55"/>
      <c r="AB406" s="55">
        <v>490</v>
      </c>
      <c r="AC406" s="55">
        <v>56</v>
      </c>
      <c r="AD406" s="55" t="s">
        <v>109</v>
      </c>
      <c r="AE406" s="55" t="s">
        <v>109</v>
      </c>
      <c r="AF406" s="55" t="s">
        <v>109</v>
      </c>
      <c r="AG406" s="55" t="s">
        <v>109</v>
      </c>
      <c r="AH406" s="55"/>
      <c r="AI406" s="55" t="s">
        <v>109</v>
      </c>
      <c r="AJ406" s="55"/>
    </row>
    <row r="407" s="27" customFormat="true" ht="139" customHeight="true" spans="1:36">
      <c r="A407" s="208">
        <v>348</v>
      </c>
      <c r="B407" s="50"/>
      <c r="C407" s="55" t="s">
        <v>2955</v>
      </c>
      <c r="D407" s="55" t="s">
        <v>2956</v>
      </c>
      <c r="E407" s="55" t="s">
        <v>93</v>
      </c>
      <c r="F407" s="55" t="s">
        <v>1338</v>
      </c>
      <c r="G407" s="55" t="s">
        <v>2957</v>
      </c>
      <c r="H407" s="55" t="s">
        <v>2958</v>
      </c>
      <c r="I407" s="55" t="s">
        <v>2959</v>
      </c>
      <c r="J407" s="55" t="s">
        <v>2960</v>
      </c>
      <c r="K407" s="55" t="s">
        <v>99</v>
      </c>
      <c r="L407" s="55" t="s">
        <v>330</v>
      </c>
      <c r="M407" s="55" t="s">
        <v>2961</v>
      </c>
      <c r="N407" s="55" t="s">
        <v>2962</v>
      </c>
      <c r="O407" s="55" t="s">
        <v>2963</v>
      </c>
      <c r="P407" s="55" t="s">
        <v>958</v>
      </c>
      <c r="Q407" s="55" t="s">
        <v>104</v>
      </c>
      <c r="R407" s="55" t="s">
        <v>105</v>
      </c>
      <c r="S407" s="55" t="s">
        <v>650</v>
      </c>
      <c r="T407" s="56" t="s">
        <v>651</v>
      </c>
      <c r="U407" s="56">
        <v>6216696</v>
      </c>
      <c r="V407" s="66" t="s">
        <v>108</v>
      </c>
      <c r="W407" s="55">
        <v>50.05</v>
      </c>
      <c r="X407" s="25"/>
      <c r="Y407" s="55"/>
      <c r="Z407" s="55">
        <v>50.05</v>
      </c>
      <c r="AA407" s="55"/>
      <c r="AB407" s="55">
        <v>417</v>
      </c>
      <c r="AC407" s="55">
        <v>63</v>
      </c>
      <c r="AD407" s="55" t="s">
        <v>109</v>
      </c>
      <c r="AE407" s="55" t="s">
        <v>109</v>
      </c>
      <c r="AF407" s="55" t="s">
        <v>109</v>
      </c>
      <c r="AG407" s="55" t="s">
        <v>109</v>
      </c>
      <c r="AH407" s="55"/>
      <c r="AI407" s="55" t="s">
        <v>109</v>
      </c>
      <c r="AJ407" s="55"/>
    </row>
    <row r="408" s="27" customFormat="true" ht="139" customHeight="true" spans="1:36">
      <c r="A408" s="208">
        <v>349</v>
      </c>
      <c r="B408" s="50"/>
      <c r="C408" s="55" t="s">
        <v>2964</v>
      </c>
      <c r="D408" s="55" t="s">
        <v>2965</v>
      </c>
      <c r="E408" s="55" t="s">
        <v>93</v>
      </c>
      <c r="F408" s="55" t="s">
        <v>1443</v>
      </c>
      <c r="G408" s="55" t="s">
        <v>2966</v>
      </c>
      <c r="H408" s="55" t="s">
        <v>954</v>
      </c>
      <c r="I408" s="55" t="s">
        <v>2967</v>
      </c>
      <c r="J408" s="55" t="s">
        <v>2967</v>
      </c>
      <c r="K408" s="55" t="s">
        <v>99</v>
      </c>
      <c r="L408" s="55" t="s">
        <v>330</v>
      </c>
      <c r="M408" s="55" t="s">
        <v>2968</v>
      </c>
      <c r="N408" s="55" t="s">
        <v>2969</v>
      </c>
      <c r="O408" s="55" t="s">
        <v>2970</v>
      </c>
      <c r="P408" s="55" t="s">
        <v>958</v>
      </c>
      <c r="Q408" s="55" t="s">
        <v>104</v>
      </c>
      <c r="R408" s="70" t="s">
        <v>2971</v>
      </c>
      <c r="S408" s="55" t="s">
        <v>274</v>
      </c>
      <c r="T408" s="134" t="s">
        <v>275</v>
      </c>
      <c r="U408" s="95">
        <v>6371056</v>
      </c>
      <c r="V408" s="66" t="s">
        <v>108</v>
      </c>
      <c r="W408" s="55">
        <v>5.2</v>
      </c>
      <c r="X408" s="55">
        <v>5.2</v>
      </c>
      <c r="Y408" s="55"/>
      <c r="Z408" s="55"/>
      <c r="AA408" s="55"/>
      <c r="AB408" s="55">
        <v>98</v>
      </c>
      <c r="AC408" s="55">
        <v>98</v>
      </c>
      <c r="AD408" s="55" t="s">
        <v>109</v>
      </c>
      <c r="AE408" s="55" t="s">
        <v>109</v>
      </c>
      <c r="AF408" s="55" t="s">
        <v>110</v>
      </c>
      <c r="AG408" s="55" t="s">
        <v>109</v>
      </c>
      <c r="AH408" s="55"/>
      <c r="AI408" s="55" t="s">
        <v>109</v>
      </c>
      <c r="AJ408" s="55"/>
    </row>
    <row r="409" s="27" customFormat="true" ht="139" customHeight="true" spans="1:36">
      <c r="A409" s="208">
        <v>350</v>
      </c>
      <c r="B409" s="50"/>
      <c r="C409" s="55" t="s">
        <v>2972</v>
      </c>
      <c r="D409" s="55" t="s">
        <v>2973</v>
      </c>
      <c r="E409" s="55" t="s">
        <v>499</v>
      </c>
      <c r="F409" s="55" t="s">
        <v>1443</v>
      </c>
      <c r="G409" s="55" t="s">
        <v>2974</v>
      </c>
      <c r="H409" s="55" t="s">
        <v>954</v>
      </c>
      <c r="I409" s="55" t="s">
        <v>2973</v>
      </c>
      <c r="J409" s="55" t="s">
        <v>2973</v>
      </c>
      <c r="K409" s="55" t="s">
        <v>99</v>
      </c>
      <c r="L409" s="55" t="s">
        <v>330</v>
      </c>
      <c r="M409" s="55" t="s">
        <v>2244</v>
      </c>
      <c r="N409" s="55" t="s">
        <v>2975</v>
      </c>
      <c r="O409" s="55" t="s">
        <v>2976</v>
      </c>
      <c r="P409" s="55" t="s">
        <v>958</v>
      </c>
      <c r="Q409" s="55" t="s">
        <v>104</v>
      </c>
      <c r="R409" s="70" t="s">
        <v>2971</v>
      </c>
      <c r="S409" s="55" t="s">
        <v>274</v>
      </c>
      <c r="T409" s="134" t="s">
        <v>275</v>
      </c>
      <c r="U409" s="95">
        <v>6371056</v>
      </c>
      <c r="V409" s="66" t="s">
        <v>108</v>
      </c>
      <c r="W409" s="55">
        <v>20</v>
      </c>
      <c r="X409" s="55">
        <v>20</v>
      </c>
      <c r="Y409" s="55"/>
      <c r="Z409" s="55"/>
      <c r="AA409" s="55"/>
      <c r="AB409" s="55">
        <v>480</v>
      </c>
      <c r="AC409" s="55">
        <v>102</v>
      </c>
      <c r="AD409" s="55" t="s">
        <v>109</v>
      </c>
      <c r="AE409" s="55" t="s">
        <v>109</v>
      </c>
      <c r="AF409" s="55" t="s">
        <v>110</v>
      </c>
      <c r="AG409" s="55" t="s">
        <v>109</v>
      </c>
      <c r="AH409" s="55"/>
      <c r="AI409" s="55" t="s">
        <v>109</v>
      </c>
      <c r="AJ409" s="55"/>
    </row>
    <row r="410" s="27" customFormat="true" ht="139" customHeight="true" spans="1:36">
      <c r="A410" s="208">
        <v>351</v>
      </c>
      <c r="B410" s="50"/>
      <c r="C410" s="55" t="s">
        <v>2977</v>
      </c>
      <c r="D410" s="55" t="s">
        <v>2978</v>
      </c>
      <c r="E410" s="55" t="s">
        <v>93</v>
      </c>
      <c r="F410" s="55" t="s">
        <v>304</v>
      </c>
      <c r="G410" s="55" t="s">
        <v>2979</v>
      </c>
      <c r="H410" s="55" t="s">
        <v>954</v>
      </c>
      <c r="I410" s="55" t="s">
        <v>2978</v>
      </c>
      <c r="J410" s="55" t="s">
        <v>2978</v>
      </c>
      <c r="K410" s="55" t="s">
        <v>99</v>
      </c>
      <c r="L410" s="55" t="s">
        <v>330</v>
      </c>
      <c r="M410" s="55" t="s">
        <v>2244</v>
      </c>
      <c r="N410" s="55" t="s">
        <v>2980</v>
      </c>
      <c r="O410" s="55" t="s">
        <v>2981</v>
      </c>
      <c r="P410" s="55" t="s">
        <v>958</v>
      </c>
      <c r="Q410" s="55" t="s">
        <v>104</v>
      </c>
      <c r="R410" s="70" t="s">
        <v>2971</v>
      </c>
      <c r="S410" s="55" t="s">
        <v>274</v>
      </c>
      <c r="T410" s="134" t="s">
        <v>275</v>
      </c>
      <c r="U410" s="95">
        <v>6371056</v>
      </c>
      <c r="V410" s="66" t="s">
        <v>108</v>
      </c>
      <c r="W410" s="55">
        <v>20</v>
      </c>
      <c r="X410" s="55">
        <v>20</v>
      </c>
      <c r="Y410" s="55"/>
      <c r="Z410" s="55"/>
      <c r="AA410" s="55"/>
      <c r="AB410" s="55">
        <v>295</v>
      </c>
      <c r="AC410" s="55">
        <v>69</v>
      </c>
      <c r="AD410" s="55" t="s">
        <v>109</v>
      </c>
      <c r="AE410" s="55" t="s">
        <v>109</v>
      </c>
      <c r="AF410" s="55" t="s">
        <v>109</v>
      </c>
      <c r="AG410" s="55" t="s">
        <v>109</v>
      </c>
      <c r="AH410" s="55"/>
      <c r="AI410" s="55" t="s">
        <v>109</v>
      </c>
      <c r="AJ410" s="55"/>
    </row>
    <row r="411" s="27" customFormat="true" ht="139" customHeight="true" spans="1:36">
      <c r="A411" s="208">
        <v>352</v>
      </c>
      <c r="B411" s="50"/>
      <c r="C411" s="55" t="s">
        <v>2982</v>
      </c>
      <c r="D411" s="55" t="s">
        <v>2983</v>
      </c>
      <c r="E411" s="55" t="s">
        <v>93</v>
      </c>
      <c r="F411" s="55" t="s">
        <v>2984</v>
      </c>
      <c r="G411" s="55" t="s">
        <v>2985</v>
      </c>
      <c r="H411" s="55" t="s">
        <v>954</v>
      </c>
      <c r="I411" s="55" t="s">
        <v>2986</v>
      </c>
      <c r="J411" s="55" t="s">
        <v>2987</v>
      </c>
      <c r="K411" s="55" t="s">
        <v>99</v>
      </c>
      <c r="L411" s="55" t="s">
        <v>330</v>
      </c>
      <c r="M411" s="55" t="s">
        <v>2988</v>
      </c>
      <c r="N411" s="55" t="s">
        <v>2989</v>
      </c>
      <c r="O411" s="55" t="s">
        <v>2990</v>
      </c>
      <c r="P411" s="55" t="s">
        <v>958</v>
      </c>
      <c r="Q411" s="55" t="s">
        <v>104</v>
      </c>
      <c r="R411" s="70" t="s">
        <v>2971</v>
      </c>
      <c r="S411" s="55" t="s">
        <v>274</v>
      </c>
      <c r="T411" s="134" t="s">
        <v>275</v>
      </c>
      <c r="U411" s="95">
        <v>6371056</v>
      </c>
      <c r="V411" s="66" t="s">
        <v>108</v>
      </c>
      <c r="W411" s="55">
        <v>16.2</v>
      </c>
      <c r="X411" s="55">
        <v>16.2</v>
      </c>
      <c r="Y411" s="55"/>
      <c r="Z411" s="55"/>
      <c r="AA411" s="55"/>
      <c r="AB411" s="55">
        <v>190</v>
      </c>
      <c r="AC411" s="55">
        <v>76</v>
      </c>
      <c r="AD411" s="55" t="s">
        <v>109</v>
      </c>
      <c r="AE411" s="55" t="s">
        <v>109</v>
      </c>
      <c r="AF411" s="55" t="s">
        <v>109</v>
      </c>
      <c r="AG411" s="55" t="s">
        <v>109</v>
      </c>
      <c r="AH411" s="55"/>
      <c r="AI411" s="55" t="s">
        <v>109</v>
      </c>
      <c r="AJ411" s="55"/>
    </row>
    <row r="412" s="27" customFormat="true" ht="139" customHeight="true" spans="1:36">
      <c r="A412" s="208">
        <v>353</v>
      </c>
      <c r="B412" s="50"/>
      <c r="C412" s="55" t="s">
        <v>2991</v>
      </c>
      <c r="D412" s="55" t="s">
        <v>2992</v>
      </c>
      <c r="E412" s="55" t="s">
        <v>2993</v>
      </c>
      <c r="F412" s="55" t="s">
        <v>2994</v>
      </c>
      <c r="G412" s="55" t="s">
        <v>2995</v>
      </c>
      <c r="H412" s="55" t="s">
        <v>2996</v>
      </c>
      <c r="I412" s="55" t="s">
        <v>2997</v>
      </c>
      <c r="J412" s="55" t="s">
        <v>2997</v>
      </c>
      <c r="K412" s="55" t="s">
        <v>99</v>
      </c>
      <c r="L412" s="55" t="s">
        <v>330</v>
      </c>
      <c r="M412" s="55" t="s">
        <v>2270</v>
      </c>
      <c r="N412" s="55" t="s">
        <v>320</v>
      </c>
      <c r="O412" s="55" t="s">
        <v>2998</v>
      </c>
      <c r="P412" s="55" t="s">
        <v>958</v>
      </c>
      <c r="Q412" s="55" t="s">
        <v>104</v>
      </c>
      <c r="R412" s="70" t="s">
        <v>2971</v>
      </c>
      <c r="S412" s="55" t="s">
        <v>274</v>
      </c>
      <c r="T412" s="134" t="s">
        <v>275</v>
      </c>
      <c r="U412" s="95">
        <v>6371056</v>
      </c>
      <c r="V412" s="66" t="s">
        <v>108</v>
      </c>
      <c r="W412" s="55">
        <v>45</v>
      </c>
      <c r="X412" s="55">
        <v>45</v>
      </c>
      <c r="Y412" s="55"/>
      <c r="Z412" s="55"/>
      <c r="AA412" s="55"/>
      <c r="AB412" s="55">
        <v>276</v>
      </c>
      <c r="AC412" s="55">
        <v>80</v>
      </c>
      <c r="AD412" s="55" t="s">
        <v>109</v>
      </c>
      <c r="AE412" s="55" t="s">
        <v>109</v>
      </c>
      <c r="AF412" s="55" t="s">
        <v>110</v>
      </c>
      <c r="AG412" s="55" t="s">
        <v>109</v>
      </c>
      <c r="AH412" s="55"/>
      <c r="AI412" s="55" t="s">
        <v>109</v>
      </c>
      <c r="AJ412" s="55"/>
    </row>
    <row r="413" s="27" customFormat="true" ht="139" customHeight="true" spans="1:36">
      <c r="A413" s="208">
        <v>354</v>
      </c>
      <c r="B413" s="50"/>
      <c r="C413" s="55" t="s">
        <v>2999</v>
      </c>
      <c r="D413" s="55" t="s">
        <v>3000</v>
      </c>
      <c r="E413" s="55" t="s">
        <v>499</v>
      </c>
      <c r="F413" s="55" t="s">
        <v>1433</v>
      </c>
      <c r="G413" s="55" t="s">
        <v>3001</v>
      </c>
      <c r="H413" s="55" t="s">
        <v>954</v>
      </c>
      <c r="I413" s="55" t="s">
        <v>3002</v>
      </c>
      <c r="J413" s="55" t="s">
        <v>3003</v>
      </c>
      <c r="K413" s="55" t="s">
        <v>99</v>
      </c>
      <c r="L413" s="55" t="s">
        <v>563</v>
      </c>
      <c r="M413" s="55" t="s">
        <v>2244</v>
      </c>
      <c r="N413" s="55" t="s">
        <v>3004</v>
      </c>
      <c r="O413" s="55" t="s">
        <v>3004</v>
      </c>
      <c r="P413" s="55" t="s">
        <v>958</v>
      </c>
      <c r="Q413" s="55" t="s">
        <v>104</v>
      </c>
      <c r="R413" s="70" t="s">
        <v>2971</v>
      </c>
      <c r="S413" s="55" t="s">
        <v>274</v>
      </c>
      <c r="T413" s="134" t="s">
        <v>275</v>
      </c>
      <c r="U413" s="95">
        <v>6371056</v>
      </c>
      <c r="V413" s="66" t="s">
        <v>108</v>
      </c>
      <c r="W413" s="55">
        <v>20</v>
      </c>
      <c r="X413" s="55">
        <v>20</v>
      </c>
      <c r="Y413" s="55"/>
      <c r="Z413" s="55"/>
      <c r="AA413" s="55"/>
      <c r="AB413" s="55">
        <v>330</v>
      </c>
      <c r="AC413" s="55">
        <v>138</v>
      </c>
      <c r="AD413" s="55" t="s">
        <v>109</v>
      </c>
      <c r="AE413" s="55" t="s">
        <v>109</v>
      </c>
      <c r="AF413" s="55" t="s">
        <v>110</v>
      </c>
      <c r="AG413" s="55" t="s">
        <v>109</v>
      </c>
      <c r="AH413" s="55"/>
      <c r="AI413" s="55" t="s">
        <v>109</v>
      </c>
      <c r="AJ413" s="55"/>
    </row>
    <row r="414" s="27" customFormat="true" ht="139" customHeight="true" spans="1:36">
      <c r="A414" s="208">
        <v>355</v>
      </c>
      <c r="B414" s="50"/>
      <c r="C414" s="55" t="s">
        <v>3005</v>
      </c>
      <c r="D414" s="55" t="s">
        <v>3006</v>
      </c>
      <c r="E414" s="55" t="s">
        <v>93</v>
      </c>
      <c r="F414" s="55" t="s">
        <v>2036</v>
      </c>
      <c r="G414" s="55" t="s">
        <v>3007</v>
      </c>
      <c r="H414" s="55" t="s">
        <v>954</v>
      </c>
      <c r="I414" s="55" t="s">
        <v>3008</v>
      </c>
      <c r="J414" s="55" t="s">
        <v>3008</v>
      </c>
      <c r="K414" s="55" t="s">
        <v>99</v>
      </c>
      <c r="L414" s="55" t="s">
        <v>563</v>
      </c>
      <c r="M414" s="55" t="s">
        <v>1593</v>
      </c>
      <c r="N414" s="55" t="s">
        <v>3009</v>
      </c>
      <c r="O414" s="55" t="s">
        <v>3010</v>
      </c>
      <c r="P414" s="55" t="s">
        <v>958</v>
      </c>
      <c r="Q414" s="119" t="s">
        <v>104</v>
      </c>
      <c r="R414" s="70" t="s">
        <v>2971</v>
      </c>
      <c r="S414" s="55" t="s">
        <v>274</v>
      </c>
      <c r="T414" s="134" t="s">
        <v>275</v>
      </c>
      <c r="U414" s="95">
        <v>6371056</v>
      </c>
      <c r="V414" s="66" t="s">
        <v>108</v>
      </c>
      <c r="W414" s="55">
        <v>30</v>
      </c>
      <c r="X414" s="55">
        <v>30</v>
      </c>
      <c r="Y414" s="55"/>
      <c r="Z414" s="55"/>
      <c r="AA414" s="55"/>
      <c r="AB414" s="55">
        <v>3500</v>
      </c>
      <c r="AC414" s="55">
        <v>660</v>
      </c>
      <c r="AD414" s="55" t="s">
        <v>109</v>
      </c>
      <c r="AE414" s="55" t="s">
        <v>109</v>
      </c>
      <c r="AF414" s="55" t="s">
        <v>110</v>
      </c>
      <c r="AG414" s="55" t="s">
        <v>109</v>
      </c>
      <c r="AH414" s="55"/>
      <c r="AI414" s="55" t="s">
        <v>109</v>
      </c>
      <c r="AJ414" s="55"/>
    </row>
    <row r="415" s="27" customFormat="true" ht="139" customHeight="true" spans="1:36">
      <c r="A415" s="208">
        <v>356</v>
      </c>
      <c r="B415" s="50"/>
      <c r="C415" s="55" t="s">
        <v>3011</v>
      </c>
      <c r="D415" s="55" t="s">
        <v>3012</v>
      </c>
      <c r="E415" s="55" t="s">
        <v>475</v>
      </c>
      <c r="F415" s="70" t="s">
        <v>3013</v>
      </c>
      <c r="G415" s="166" t="s">
        <v>3014</v>
      </c>
      <c r="H415" s="70" t="s">
        <v>954</v>
      </c>
      <c r="I415" s="55" t="s">
        <v>3012</v>
      </c>
      <c r="J415" s="55" t="s">
        <v>3012</v>
      </c>
      <c r="K415" s="70" t="s">
        <v>99</v>
      </c>
      <c r="L415" s="70" t="s">
        <v>330</v>
      </c>
      <c r="M415" s="55" t="s">
        <v>2244</v>
      </c>
      <c r="N415" s="70" t="s">
        <v>3015</v>
      </c>
      <c r="O415" s="70" t="s">
        <v>3016</v>
      </c>
      <c r="P415" s="55" t="s">
        <v>958</v>
      </c>
      <c r="Q415" s="70" t="s">
        <v>104</v>
      </c>
      <c r="R415" s="70" t="s">
        <v>2971</v>
      </c>
      <c r="S415" s="55" t="s">
        <v>274</v>
      </c>
      <c r="T415" s="134" t="s">
        <v>275</v>
      </c>
      <c r="U415" s="95">
        <v>6371056</v>
      </c>
      <c r="V415" s="66" t="s">
        <v>108</v>
      </c>
      <c r="W415" s="70">
        <v>20</v>
      </c>
      <c r="X415" s="70">
        <v>20</v>
      </c>
      <c r="Y415" s="70"/>
      <c r="Z415" s="70"/>
      <c r="AA415" s="70"/>
      <c r="AB415" s="70">
        <v>392</v>
      </c>
      <c r="AC415" s="70">
        <v>77</v>
      </c>
      <c r="AD415" s="70" t="s">
        <v>109</v>
      </c>
      <c r="AE415" s="70" t="s">
        <v>109</v>
      </c>
      <c r="AF415" s="70" t="s">
        <v>110</v>
      </c>
      <c r="AG415" s="70" t="s">
        <v>109</v>
      </c>
      <c r="AH415" s="70"/>
      <c r="AI415" s="70" t="s">
        <v>109</v>
      </c>
      <c r="AJ415" s="70"/>
    </row>
    <row r="416" s="27" customFormat="true" ht="139" customHeight="true" spans="1:36">
      <c r="A416" s="208">
        <v>357</v>
      </c>
      <c r="B416" s="50"/>
      <c r="C416" s="55" t="s">
        <v>3017</v>
      </c>
      <c r="D416" s="55" t="s">
        <v>3018</v>
      </c>
      <c r="E416" s="55" t="s">
        <v>93</v>
      </c>
      <c r="F416" s="55" t="s">
        <v>3019</v>
      </c>
      <c r="G416" s="55" t="s">
        <v>3020</v>
      </c>
      <c r="H416" s="55" t="s">
        <v>3021</v>
      </c>
      <c r="I416" s="55" t="s">
        <v>3022</v>
      </c>
      <c r="J416" s="55" t="s">
        <v>3022</v>
      </c>
      <c r="K416" s="55" t="s">
        <v>99</v>
      </c>
      <c r="L416" s="55" t="s">
        <v>330</v>
      </c>
      <c r="M416" s="55" t="s">
        <v>205</v>
      </c>
      <c r="N416" s="55" t="s">
        <v>3023</v>
      </c>
      <c r="O416" s="55" t="s">
        <v>3024</v>
      </c>
      <c r="P416" s="55" t="s">
        <v>958</v>
      </c>
      <c r="Q416" s="55" t="s">
        <v>104</v>
      </c>
      <c r="R416" s="70" t="s">
        <v>2971</v>
      </c>
      <c r="S416" s="55" t="s">
        <v>274</v>
      </c>
      <c r="T416" s="134" t="s">
        <v>275</v>
      </c>
      <c r="U416" s="95">
        <v>6371056</v>
      </c>
      <c r="V416" s="66" t="s">
        <v>108</v>
      </c>
      <c r="W416" s="55">
        <v>15</v>
      </c>
      <c r="X416" s="55">
        <v>15</v>
      </c>
      <c r="Y416" s="55"/>
      <c r="Z416" s="55"/>
      <c r="AA416" s="55"/>
      <c r="AB416" s="55">
        <v>351</v>
      </c>
      <c r="AC416" s="55">
        <v>195</v>
      </c>
      <c r="AD416" s="55" t="s">
        <v>109</v>
      </c>
      <c r="AE416" s="55" t="s">
        <v>109</v>
      </c>
      <c r="AF416" s="55" t="s">
        <v>110</v>
      </c>
      <c r="AG416" s="55" t="s">
        <v>109</v>
      </c>
      <c r="AH416" s="55"/>
      <c r="AI416" s="55" t="s">
        <v>109</v>
      </c>
      <c r="AJ416" s="55"/>
    </row>
    <row r="417" s="27" customFormat="true" ht="108" customHeight="true" spans="1:36">
      <c r="A417" s="208">
        <v>358</v>
      </c>
      <c r="B417" s="50"/>
      <c r="C417" s="55" t="s">
        <v>3025</v>
      </c>
      <c r="D417" s="55" t="s">
        <v>3026</v>
      </c>
      <c r="E417" s="55" t="s">
        <v>499</v>
      </c>
      <c r="F417" s="55" t="s">
        <v>1192</v>
      </c>
      <c r="G417" s="55" t="s">
        <v>3027</v>
      </c>
      <c r="H417" s="55" t="s">
        <v>954</v>
      </c>
      <c r="I417" s="55" t="s">
        <v>3028</v>
      </c>
      <c r="J417" s="55" t="s">
        <v>3029</v>
      </c>
      <c r="K417" s="55" t="s">
        <v>99</v>
      </c>
      <c r="L417" s="55" t="s">
        <v>563</v>
      </c>
      <c r="M417" s="55" t="s">
        <v>3030</v>
      </c>
      <c r="N417" s="55" t="s">
        <v>3031</v>
      </c>
      <c r="O417" s="55" t="s">
        <v>3032</v>
      </c>
      <c r="P417" s="55" t="s">
        <v>958</v>
      </c>
      <c r="Q417" s="55" t="s">
        <v>104</v>
      </c>
      <c r="R417" s="70" t="s">
        <v>2971</v>
      </c>
      <c r="S417" s="55" t="s">
        <v>274</v>
      </c>
      <c r="T417" s="134" t="s">
        <v>275</v>
      </c>
      <c r="U417" s="95">
        <v>6371056</v>
      </c>
      <c r="V417" s="66" t="s">
        <v>108</v>
      </c>
      <c r="W417" s="57">
        <v>99</v>
      </c>
      <c r="X417" s="55">
        <v>99</v>
      </c>
      <c r="Y417" s="57"/>
      <c r="Z417" s="55"/>
      <c r="AA417" s="55"/>
      <c r="AB417" s="55">
        <v>1092</v>
      </c>
      <c r="AC417" s="55">
        <v>473</v>
      </c>
      <c r="AD417" s="55" t="s">
        <v>109</v>
      </c>
      <c r="AE417" s="55" t="s">
        <v>109</v>
      </c>
      <c r="AF417" s="55" t="s">
        <v>109</v>
      </c>
      <c r="AG417" s="55" t="s">
        <v>109</v>
      </c>
      <c r="AH417" s="55"/>
      <c r="AI417" s="55" t="s">
        <v>109</v>
      </c>
      <c r="AJ417" s="55"/>
    </row>
    <row r="418" s="27" customFormat="true" ht="139" customHeight="true" spans="1:36">
      <c r="A418" s="208">
        <v>359</v>
      </c>
      <c r="B418" s="50"/>
      <c r="C418" s="55" t="s">
        <v>3033</v>
      </c>
      <c r="D418" s="55" t="s">
        <v>3034</v>
      </c>
      <c r="E418" s="55" t="s">
        <v>93</v>
      </c>
      <c r="F418" s="55" t="s">
        <v>409</v>
      </c>
      <c r="G418" s="55" t="s">
        <v>3035</v>
      </c>
      <c r="H418" s="55" t="s">
        <v>3036</v>
      </c>
      <c r="I418" s="55" t="s">
        <v>3033</v>
      </c>
      <c r="J418" s="55" t="s">
        <v>3034</v>
      </c>
      <c r="K418" s="55" t="s">
        <v>156</v>
      </c>
      <c r="L418" s="55" t="s">
        <v>119</v>
      </c>
      <c r="M418" s="55" t="s">
        <v>1623</v>
      </c>
      <c r="N418" s="55" t="s">
        <v>3037</v>
      </c>
      <c r="O418" s="55" t="s">
        <v>3038</v>
      </c>
      <c r="P418" s="55" t="s">
        <v>649</v>
      </c>
      <c r="Q418" s="55" t="s">
        <v>104</v>
      </c>
      <c r="R418" s="70" t="s">
        <v>2971</v>
      </c>
      <c r="S418" s="55" t="s">
        <v>415</v>
      </c>
      <c r="T418" s="55" t="s">
        <v>416</v>
      </c>
      <c r="U418" s="55">
        <v>6313961</v>
      </c>
      <c r="V418" s="55" t="s">
        <v>108</v>
      </c>
      <c r="W418" s="55">
        <v>70</v>
      </c>
      <c r="X418" s="55">
        <v>70</v>
      </c>
      <c r="Y418" s="55"/>
      <c r="Z418" s="55"/>
      <c r="AA418" s="55"/>
      <c r="AB418" s="55">
        <v>90</v>
      </c>
      <c r="AC418" s="55">
        <v>39</v>
      </c>
      <c r="AD418" s="55" t="s">
        <v>109</v>
      </c>
      <c r="AE418" s="55" t="s">
        <v>109</v>
      </c>
      <c r="AF418" s="55" t="s">
        <v>110</v>
      </c>
      <c r="AG418" s="55" t="s">
        <v>109</v>
      </c>
      <c r="AH418" s="55"/>
      <c r="AI418" s="55" t="s">
        <v>109</v>
      </c>
      <c r="AJ418" s="55"/>
    </row>
    <row r="419" s="27" customFormat="true" ht="139" customHeight="true" spans="1:36">
      <c r="A419" s="208">
        <v>360</v>
      </c>
      <c r="B419" s="50"/>
      <c r="C419" s="66" t="s">
        <v>3039</v>
      </c>
      <c r="D419" s="66" t="s">
        <v>3040</v>
      </c>
      <c r="E419" s="55" t="s">
        <v>93</v>
      </c>
      <c r="F419" s="55" t="s">
        <v>441</v>
      </c>
      <c r="G419" s="55" t="s">
        <v>3041</v>
      </c>
      <c r="H419" s="55" t="s">
        <v>3042</v>
      </c>
      <c r="I419" s="66" t="s">
        <v>3039</v>
      </c>
      <c r="J419" s="66" t="s">
        <v>3040</v>
      </c>
      <c r="K419" s="55" t="s">
        <v>156</v>
      </c>
      <c r="L419" s="55" t="s">
        <v>119</v>
      </c>
      <c r="M419" s="55" t="s">
        <v>1593</v>
      </c>
      <c r="N419" s="55" t="s">
        <v>3037</v>
      </c>
      <c r="O419" s="55" t="s">
        <v>3043</v>
      </c>
      <c r="P419" s="55" t="s">
        <v>649</v>
      </c>
      <c r="Q419" s="55" t="s">
        <v>104</v>
      </c>
      <c r="R419" s="70" t="s">
        <v>2971</v>
      </c>
      <c r="S419" s="55" t="s">
        <v>415</v>
      </c>
      <c r="T419" s="55" t="s">
        <v>416</v>
      </c>
      <c r="U419" s="55">
        <v>6313961</v>
      </c>
      <c r="V419" s="55" t="s">
        <v>108</v>
      </c>
      <c r="W419" s="55">
        <v>30</v>
      </c>
      <c r="X419" s="55">
        <v>30</v>
      </c>
      <c r="Y419" s="55"/>
      <c r="Z419" s="55"/>
      <c r="AA419" s="55"/>
      <c r="AB419" s="55">
        <v>40</v>
      </c>
      <c r="AC419" s="55">
        <v>16</v>
      </c>
      <c r="AD419" s="55" t="s">
        <v>109</v>
      </c>
      <c r="AE419" s="55" t="s">
        <v>109</v>
      </c>
      <c r="AF419" s="55" t="s">
        <v>110</v>
      </c>
      <c r="AG419" s="55" t="s">
        <v>109</v>
      </c>
      <c r="AH419" s="55"/>
      <c r="AI419" s="55" t="s">
        <v>109</v>
      </c>
      <c r="AJ419" s="55"/>
    </row>
    <row r="420" s="27" customFormat="true" ht="139" customHeight="true" spans="1:36">
      <c r="A420" s="208">
        <v>361</v>
      </c>
      <c r="B420" s="50"/>
      <c r="C420" s="55" t="s">
        <v>3044</v>
      </c>
      <c r="D420" s="55" t="s">
        <v>3045</v>
      </c>
      <c r="E420" s="55" t="s">
        <v>93</v>
      </c>
      <c r="F420" s="55" t="s">
        <v>466</v>
      </c>
      <c r="G420" s="55" t="s">
        <v>3046</v>
      </c>
      <c r="H420" s="55" t="s">
        <v>3047</v>
      </c>
      <c r="I420" s="55" t="s">
        <v>3044</v>
      </c>
      <c r="J420" s="55" t="s">
        <v>3048</v>
      </c>
      <c r="K420" s="55" t="s">
        <v>99</v>
      </c>
      <c r="L420" s="55" t="s">
        <v>563</v>
      </c>
      <c r="M420" s="55" t="s">
        <v>3049</v>
      </c>
      <c r="N420" s="55" t="s">
        <v>3050</v>
      </c>
      <c r="O420" s="55" t="s">
        <v>3051</v>
      </c>
      <c r="P420" s="55" t="s">
        <v>649</v>
      </c>
      <c r="Q420" s="119" t="s">
        <v>104</v>
      </c>
      <c r="R420" s="70" t="s">
        <v>2971</v>
      </c>
      <c r="S420" s="55" t="s">
        <v>466</v>
      </c>
      <c r="T420" s="55" t="s">
        <v>416</v>
      </c>
      <c r="U420" s="55">
        <v>6313961</v>
      </c>
      <c r="V420" s="55" t="s">
        <v>108</v>
      </c>
      <c r="W420" s="55">
        <v>150</v>
      </c>
      <c r="X420" s="55">
        <v>150</v>
      </c>
      <c r="Y420" s="55"/>
      <c r="Z420" s="55"/>
      <c r="AA420" s="55"/>
      <c r="AB420" s="55">
        <v>452</v>
      </c>
      <c r="AC420" s="55">
        <v>289</v>
      </c>
      <c r="AD420" s="55" t="s">
        <v>109</v>
      </c>
      <c r="AE420" s="55" t="s">
        <v>109</v>
      </c>
      <c r="AF420" s="55" t="s">
        <v>110</v>
      </c>
      <c r="AG420" s="55" t="s">
        <v>110</v>
      </c>
      <c r="AH420" s="55"/>
      <c r="AI420" s="55" t="s">
        <v>109</v>
      </c>
      <c r="AJ420" s="55"/>
    </row>
    <row r="421" s="27" customFormat="true" ht="139" customHeight="true" spans="1:36">
      <c r="A421" s="208">
        <v>362</v>
      </c>
      <c r="B421" s="50"/>
      <c r="C421" s="66" t="s">
        <v>3052</v>
      </c>
      <c r="D421" s="66" t="s">
        <v>3053</v>
      </c>
      <c r="E421" s="55" t="s">
        <v>499</v>
      </c>
      <c r="F421" s="55" t="s">
        <v>3054</v>
      </c>
      <c r="G421" s="55" t="s">
        <v>3055</v>
      </c>
      <c r="H421" s="55" t="s">
        <v>954</v>
      </c>
      <c r="I421" s="66" t="s">
        <v>3053</v>
      </c>
      <c r="J421" s="66" t="s">
        <v>3053</v>
      </c>
      <c r="K421" s="55" t="s">
        <v>99</v>
      </c>
      <c r="L421" s="55" t="s">
        <v>563</v>
      </c>
      <c r="M421" s="55" t="s">
        <v>2244</v>
      </c>
      <c r="N421" s="55" t="s">
        <v>3056</v>
      </c>
      <c r="O421" s="55" t="s">
        <v>3057</v>
      </c>
      <c r="P421" s="55" t="s">
        <v>958</v>
      </c>
      <c r="Q421" s="55" t="s">
        <v>104</v>
      </c>
      <c r="R421" s="70" t="s">
        <v>2971</v>
      </c>
      <c r="S421" s="55" t="s">
        <v>3054</v>
      </c>
      <c r="T421" s="55" t="s">
        <v>146</v>
      </c>
      <c r="U421" s="100">
        <v>6491201</v>
      </c>
      <c r="V421" s="66" t="s">
        <v>108</v>
      </c>
      <c r="W421" s="57">
        <v>20</v>
      </c>
      <c r="X421" s="55"/>
      <c r="Y421" s="57"/>
      <c r="Z421" s="55">
        <v>20</v>
      </c>
      <c r="AA421" s="55"/>
      <c r="AB421" s="55">
        <v>1431</v>
      </c>
      <c r="AC421" s="55">
        <v>473</v>
      </c>
      <c r="AD421" s="55" t="s">
        <v>109</v>
      </c>
      <c r="AE421" s="55" t="s">
        <v>109</v>
      </c>
      <c r="AF421" s="55" t="s">
        <v>109</v>
      </c>
      <c r="AG421" s="55" t="s">
        <v>109</v>
      </c>
      <c r="AH421" s="55"/>
      <c r="AI421" s="55" t="s">
        <v>109</v>
      </c>
      <c r="AJ421" s="55"/>
    </row>
    <row r="422" s="27" customFormat="true" ht="139" customHeight="true" spans="1:36">
      <c r="A422" s="208">
        <v>363</v>
      </c>
      <c r="B422" s="50"/>
      <c r="C422" s="55" t="s">
        <v>3058</v>
      </c>
      <c r="D422" s="55" t="s">
        <v>3059</v>
      </c>
      <c r="E422" s="55" t="s">
        <v>499</v>
      </c>
      <c r="F422" s="55" t="s">
        <v>3060</v>
      </c>
      <c r="G422" s="55" t="s">
        <v>3061</v>
      </c>
      <c r="H422" s="55" t="s">
        <v>3062</v>
      </c>
      <c r="I422" s="55" t="s">
        <v>3059</v>
      </c>
      <c r="J422" s="55" t="s">
        <v>3059</v>
      </c>
      <c r="K422" s="55" t="s">
        <v>99</v>
      </c>
      <c r="L422" s="55" t="s">
        <v>330</v>
      </c>
      <c r="M422" s="55" t="s">
        <v>3063</v>
      </c>
      <c r="N422" s="55" t="s">
        <v>3064</v>
      </c>
      <c r="O422" s="55" t="s">
        <v>3065</v>
      </c>
      <c r="P422" s="55" t="s">
        <v>103</v>
      </c>
      <c r="Q422" s="55" t="s">
        <v>104</v>
      </c>
      <c r="R422" s="70" t="s">
        <v>2971</v>
      </c>
      <c r="S422" s="95" t="s">
        <v>483</v>
      </c>
      <c r="T422" s="92" t="s">
        <v>484</v>
      </c>
      <c r="U422" s="92">
        <v>6300205</v>
      </c>
      <c r="V422" s="55" t="s">
        <v>108</v>
      </c>
      <c r="W422" s="55">
        <v>120</v>
      </c>
      <c r="X422" s="55">
        <v>120</v>
      </c>
      <c r="Y422" s="55"/>
      <c r="Z422" s="55"/>
      <c r="AA422" s="55"/>
      <c r="AB422" s="55">
        <v>200</v>
      </c>
      <c r="AC422" s="55">
        <v>100</v>
      </c>
      <c r="AD422" s="55" t="s">
        <v>109</v>
      </c>
      <c r="AE422" s="55" t="s">
        <v>109</v>
      </c>
      <c r="AF422" s="55" t="s">
        <v>110</v>
      </c>
      <c r="AG422" s="56" t="s">
        <v>109</v>
      </c>
      <c r="AH422" s="56"/>
      <c r="AI422" s="56" t="s">
        <v>109</v>
      </c>
      <c r="AJ422" s="56"/>
    </row>
    <row r="423" s="27" customFormat="true" ht="139" customHeight="true" spans="1:36">
      <c r="A423" s="208">
        <v>364</v>
      </c>
      <c r="B423" s="50"/>
      <c r="C423" s="55" t="s">
        <v>3066</v>
      </c>
      <c r="D423" s="55" t="s">
        <v>3067</v>
      </c>
      <c r="E423" s="55" t="s">
        <v>499</v>
      </c>
      <c r="F423" s="55" t="s">
        <v>3068</v>
      </c>
      <c r="G423" s="55" t="s">
        <v>3069</v>
      </c>
      <c r="H423" s="55" t="s">
        <v>954</v>
      </c>
      <c r="I423" s="55" t="s">
        <v>3070</v>
      </c>
      <c r="J423" s="55" t="s">
        <v>3067</v>
      </c>
      <c r="K423" s="55" t="s">
        <v>99</v>
      </c>
      <c r="L423" s="55" t="s">
        <v>330</v>
      </c>
      <c r="M423" s="55" t="s">
        <v>1816</v>
      </c>
      <c r="N423" s="55"/>
      <c r="O423" s="55" t="s">
        <v>3071</v>
      </c>
      <c r="P423" s="55" t="s">
        <v>769</v>
      </c>
      <c r="Q423" s="55" t="s">
        <v>104</v>
      </c>
      <c r="R423" s="70" t="s">
        <v>2971</v>
      </c>
      <c r="S423" s="95" t="s">
        <v>483</v>
      </c>
      <c r="T423" s="92" t="s">
        <v>484</v>
      </c>
      <c r="U423" s="92">
        <v>6300205</v>
      </c>
      <c r="V423" s="55" t="s">
        <v>108</v>
      </c>
      <c r="W423" s="55">
        <v>21</v>
      </c>
      <c r="X423" s="55">
        <v>21</v>
      </c>
      <c r="Y423" s="55"/>
      <c r="Z423" s="55"/>
      <c r="AA423" s="55"/>
      <c r="AB423" s="55">
        <v>681</v>
      </c>
      <c r="AC423" s="55">
        <v>257</v>
      </c>
      <c r="AD423" s="55" t="s">
        <v>109</v>
      </c>
      <c r="AE423" s="55" t="s">
        <v>109</v>
      </c>
      <c r="AF423" s="55" t="s">
        <v>110</v>
      </c>
      <c r="AG423" s="55" t="s">
        <v>109</v>
      </c>
      <c r="AH423" s="55"/>
      <c r="AI423" s="55" t="s">
        <v>109</v>
      </c>
      <c r="AJ423" s="55"/>
    </row>
    <row r="424" s="27" customFormat="true" ht="139" customHeight="true" spans="1:36">
      <c r="A424" s="208">
        <v>365</v>
      </c>
      <c r="B424" s="50"/>
      <c r="C424" s="55" t="s">
        <v>3072</v>
      </c>
      <c r="D424" s="55" t="s">
        <v>3073</v>
      </c>
      <c r="E424" s="55" t="s">
        <v>93</v>
      </c>
      <c r="F424" s="55" t="s">
        <v>862</v>
      </c>
      <c r="G424" s="55" t="s">
        <v>3074</v>
      </c>
      <c r="H424" s="55" t="s">
        <v>3075</v>
      </c>
      <c r="I424" s="55" t="s">
        <v>3075</v>
      </c>
      <c r="J424" s="55" t="s">
        <v>3076</v>
      </c>
      <c r="K424" s="55" t="s">
        <v>156</v>
      </c>
      <c r="L424" s="55" t="s">
        <v>119</v>
      </c>
      <c r="M424" s="55" t="s">
        <v>3077</v>
      </c>
      <c r="N424" s="55" t="s">
        <v>3075</v>
      </c>
      <c r="O424" s="55" t="s">
        <v>3078</v>
      </c>
      <c r="P424" s="55" t="s">
        <v>103</v>
      </c>
      <c r="Q424" s="55" t="s">
        <v>104</v>
      </c>
      <c r="R424" s="70" t="s">
        <v>2971</v>
      </c>
      <c r="S424" s="137" t="s">
        <v>862</v>
      </c>
      <c r="T424" s="55" t="s">
        <v>321</v>
      </c>
      <c r="U424" s="55">
        <v>6411301</v>
      </c>
      <c r="V424" s="66" t="s">
        <v>108</v>
      </c>
      <c r="W424" s="55">
        <v>68</v>
      </c>
      <c r="X424" s="55">
        <v>68</v>
      </c>
      <c r="Y424" s="55"/>
      <c r="Z424" s="55"/>
      <c r="AA424" s="55"/>
      <c r="AB424" s="55">
        <v>295</v>
      </c>
      <c r="AC424" s="55">
        <v>96</v>
      </c>
      <c r="AD424" s="55" t="s">
        <v>109</v>
      </c>
      <c r="AE424" s="55" t="s">
        <v>109</v>
      </c>
      <c r="AF424" s="55" t="s">
        <v>109</v>
      </c>
      <c r="AG424" s="56" t="s">
        <v>109</v>
      </c>
      <c r="AH424" s="56"/>
      <c r="AI424" s="56" t="s">
        <v>109</v>
      </c>
      <c r="AJ424" s="56"/>
    </row>
    <row r="425" s="27" customFormat="true" ht="139" customHeight="true" spans="1:36">
      <c r="A425" s="208">
        <v>366</v>
      </c>
      <c r="B425" s="50"/>
      <c r="C425" s="55" t="s">
        <v>3079</v>
      </c>
      <c r="D425" s="55" t="s">
        <v>3080</v>
      </c>
      <c r="E425" s="55" t="s">
        <v>499</v>
      </c>
      <c r="F425" s="55" t="s">
        <v>336</v>
      </c>
      <c r="G425" s="55" t="s">
        <v>3081</v>
      </c>
      <c r="H425" s="55" t="s">
        <v>954</v>
      </c>
      <c r="I425" s="55" t="s">
        <v>954</v>
      </c>
      <c r="J425" s="55" t="s">
        <v>3082</v>
      </c>
      <c r="K425" s="55" t="s">
        <v>156</v>
      </c>
      <c r="L425" s="55" t="s">
        <v>119</v>
      </c>
      <c r="M425" s="55" t="s">
        <v>3083</v>
      </c>
      <c r="N425" s="55"/>
      <c r="O425" s="55" t="s">
        <v>3084</v>
      </c>
      <c r="P425" s="55" t="s">
        <v>103</v>
      </c>
      <c r="Q425" s="55" t="s">
        <v>104</v>
      </c>
      <c r="R425" s="70" t="s">
        <v>2971</v>
      </c>
      <c r="S425" s="137" t="s">
        <v>336</v>
      </c>
      <c r="T425" s="55" t="s">
        <v>321</v>
      </c>
      <c r="U425" s="55">
        <v>6411301</v>
      </c>
      <c r="V425" s="66" t="s">
        <v>108</v>
      </c>
      <c r="W425" s="55">
        <v>228</v>
      </c>
      <c r="X425" s="55">
        <v>228</v>
      </c>
      <c r="Y425" s="55"/>
      <c r="Z425" s="55"/>
      <c r="AA425" s="55"/>
      <c r="AB425" s="55">
        <v>234</v>
      </c>
      <c r="AC425" s="55">
        <v>79</v>
      </c>
      <c r="AD425" s="55" t="s">
        <v>109</v>
      </c>
      <c r="AE425" s="55" t="s">
        <v>109</v>
      </c>
      <c r="AF425" s="55" t="s">
        <v>110</v>
      </c>
      <c r="AG425" s="55" t="s">
        <v>109</v>
      </c>
      <c r="AH425" s="55"/>
      <c r="AI425" s="55" t="s">
        <v>109</v>
      </c>
      <c r="AJ425" s="55"/>
    </row>
    <row r="426" s="27" customFormat="true" ht="139" customHeight="true" spans="1:36">
      <c r="A426" s="208">
        <v>367</v>
      </c>
      <c r="B426" s="50"/>
      <c r="C426" s="55" t="s">
        <v>3085</v>
      </c>
      <c r="D426" s="55" t="s">
        <v>3086</v>
      </c>
      <c r="E426" s="55" t="s">
        <v>93</v>
      </c>
      <c r="F426" s="55" t="s">
        <v>345</v>
      </c>
      <c r="G426" s="55" t="s">
        <v>3087</v>
      </c>
      <c r="H426" s="55" t="s">
        <v>3088</v>
      </c>
      <c r="I426" s="55" t="s">
        <v>3086</v>
      </c>
      <c r="J426" s="55" t="s">
        <v>3086</v>
      </c>
      <c r="K426" s="55" t="s">
        <v>156</v>
      </c>
      <c r="L426" s="55" t="s">
        <v>119</v>
      </c>
      <c r="M426" s="55" t="s">
        <v>1196</v>
      </c>
      <c r="N426" s="55" t="s">
        <v>3088</v>
      </c>
      <c r="O426" s="55" t="s">
        <v>3088</v>
      </c>
      <c r="P426" s="55">
        <v>20</v>
      </c>
      <c r="Q426" s="55" t="s">
        <v>104</v>
      </c>
      <c r="R426" s="70" t="s">
        <v>2971</v>
      </c>
      <c r="S426" s="137" t="s">
        <v>1180</v>
      </c>
      <c r="T426" s="55" t="s">
        <v>321</v>
      </c>
      <c r="U426" s="55">
        <v>6411301</v>
      </c>
      <c r="V426" s="66" t="s">
        <v>108</v>
      </c>
      <c r="W426" s="55">
        <v>100</v>
      </c>
      <c r="X426" s="55">
        <v>100</v>
      </c>
      <c r="Y426" s="55"/>
      <c r="Z426" s="55"/>
      <c r="AA426" s="55"/>
      <c r="AB426" s="55">
        <v>818</v>
      </c>
      <c r="AC426" s="55">
        <v>448</v>
      </c>
      <c r="AD426" s="55" t="s">
        <v>109</v>
      </c>
      <c r="AE426" s="55" t="s">
        <v>109</v>
      </c>
      <c r="AF426" s="55" t="s">
        <v>110</v>
      </c>
      <c r="AG426" s="56" t="s">
        <v>109</v>
      </c>
      <c r="AH426" s="56"/>
      <c r="AI426" s="56" t="s">
        <v>109</v>
      </c>
      <c r="AJ426" s="56"/>
    </row>
    <row r="427" s="27" customFormat="true" ht="139" customHeight="true" spans="1:36">
      <c r="A427" s="208">
        <v>368</v>
      </c>
      <c r="B427" s="50"/>
      <c r="C427" s="55" t="s">
        <v>3089</v>
      </c>
      <c r="D427" s="55" t="s">
        <v>3090</v>
      </c>
      <c r="E427" s="55" t="s">
        <v>499</v>
      </c>
      <c r="F427" s="55" t="s">
        <v>3091</v>
      </c>
      <c r="G427" s="55" t="s">
        <v>3092</v>
      </c>
      <c r="H427" s="55" t="s">
        <v>3093</v>
      </c>
      <c r="I427" s="55" t="s">
        <v>3090</v>
      </c>
      <c r="J427" s="55" t="s">
        <v>3090</v>
      </c>
      <c r="K427" s="55" t="s">
        <v>156</v>
      </c>
      <c r="L427" s="55" t="s">
        <v>119</v>
      </c>
      <c r="M427" s="55" t="s">
        <v>3094</v>
      </c>
      <c r="N427" s="55" t="s">
        <v>1108</v>
      </c>
      <c r="O427" s="55" t="s">
        <v>1108</v>
      </c>
      <c r="P427" s="55" t="s">
        <v>769</v>
      </c>
      <c r="Q427" s="55" t="s">
        <v>104</v>
      </c>
      <c r="R427" s="70" t="s">
        <v>2971</v>
      </c>
      <c r="S427" s="137" t="s">
        <v>314</v>
      </c>
      <c r="T427" s="55" t="s">
        <v>321</v>
      </c>
      <c r="U427" s="55">
        <v>6411301</v>
      </c>
      <c r="V427" s="66" t="s">
        <v>108</v>
      </c>
      <c r="W427" s="55">
        <v>285</v>
      </c>
      <c r="X427" s="55">
        <v>285</v>
      </c>
      <c r="Y427" s="55"/>
      <c r="Z427" s="55"/>
      <c r="AA427" s="55"/>
      <c r="AB427" s="55">
        <v>2600</v>
      </c>
      <c r="AC427" s="55">
        <v>986</v>
      </c>
      <c r="AD427" s="55" t="s">
        <v>109</v>
      </c>
      <c r="AE427" s="55" t="s">
        <v>109</v>
      </c>
      <c r="AF427" s="55" t="s">
        <v>110</v>
      </c>
      <c r="AG427" s="56" t="s">
        <v>109</v>
      </c>
      <c r="AH427" s="56"/>
      <c r="AI427" s="56" t="s">
        <v>109</v>
      </c>
      <c r="AJ427" s="56"/>
    </row>
    <row r="428" s="27" customFormat="true" ht="139" customHeight="true" spans="1:36">
      <c r="A428" s="208">
        <v>369</v>
      </c>
      <c r="B428" s="50"/>
      <c r="C428" s="56" t="s">
        <v>3095</v>
      </c>
      <c r="D428" s="56" t="s">
        <v>3096</v>
      </c>
      <c r="E428" s="56"/>
      <c r="F428" s="56" t="s">
        <v>3097</v>
      </c>
      <c r="G428" s="56" t="s">
        <v>3098</v>
      </c>
      <c r="H428" s="56" t="s">
        <v>3099</v>
      </c>
      <c r="I428" s="56" t="s">
        <v>3096</v>
      </c>
      <c r="J428" s="56" t="s">
        <v>3100</v>
      </c>
      <c r="K428" s="56" t="s">
        <v>99</v>
      </c>
      <c r="L428" s="56" t="s">
        <v>119</v>
      </c>
      <c r="M428" s="56" t="s">
        <v>3101</v>
      </c>
      <c r="N428" s="56"/>
      <c r="O428" s="56" t="s">
        <v>3102</v>
      </c>
      <c r="P428" s="56" t="s">
        <v>3103</v>
      </c>
      <c r="Q428" s="210" t="s">
        <v>104</v>
      </c>
      <c r="R428" s="70" t="s">
        <v>2971</v>
      </c>
      <c r="S428" s="56" t="s">
        <v>3104</v>
      </c>
      <c r="T428" s="89" t="s">
        <v>601</v>
      </c>
      <c r="U428" s="57">
        <v>6311005</v>
      </c>
      <c r="V428" s="66" t="s">
        <v>108</v>
      </c>
      <c r="W428" s="56">
        <v>35</v>
      </c>
      <c r="X428" s="56">
        <v>35</v>
      </c>
      <c r="Y428" s="56"/>
      <c r="Z428" s="56"/>
      <c r="AA428" s="56"/>
      <c r="AB428" s="56">
        <v>51</v>
      </c>
      <c r="AC428" s="56">
        <v>30</v>
      </c>
      <c r="AD428" s="56" t="s">
        <v>109</v>
      </c>
      <c r="AE428" s="56" t="s">
        <v>109</v>
      </c>
      <c r="AF428" s="56" t="s">
        <v>1626</v>
      </c>
      <c r="AG428" s="56" t="s">
        <v>109</v>
      </c>
      <c r="AH428" s="56"/>
      <c r="AI428" s="56" t="s">
        <v>109</v>
      </c>
      <c r="AJ428" s="56"/>
    </row>
    <row r="429" s="27" customFormat="true" ht="139" customHeight="true" spans="1:36">
      <c r="A429" s="208">
        <v>370</v>
      </c>
      <c r="B429" s="50"/>
      <c r="C429" s="56" t="s">
        <v>3105</v>
      </c>
      <c r="D429" s="56" t="s">
        <v>3106</v>
      </c>
      <c r="E429" s="56"/>
      <c r="F429" s="56" t="s">
        <v>3097</v>
      </c>
      <c r="G429" s="56" t="s">
        <v>3107</v>
      </c>
      <c r="H429" s="56" t="s">
        <v>3108</v>
      </c>
      <c r="I429" s="56" t="s">
        <v>3109</v>
      </c>
      <c r="J429" s="56" t="s">
        <v>3100</v>
      </c>
      <c r="K429" s="56" t="s">
        <v>99</v>
      </c>
      <c r="L429" s="56" t="s">
        <v>119</v>
      </c>
      <c r="M429" s="56" t="s">
        <v>3110</v>
      </c>
      <c r="N429" s="56"/>
      <c r="O429" s="56" t="s">
        <v>3111</v>
      </c>
      <c r="P429" s="56" t="s">
        <v>3103</v>
      </c>
      <c r="Q429" s="210" t="s">
        <v>104</v>
      </c>
      <c r="R429" s="70" t="s">
        <v>2971</v>
      </c>
      <c r="S429" s="56" t="s">
        <v>3104</v>
      </c>
      <c r="T429" s="89" t="s">
        <v>601</v>
      </c>
      <c r="U429" s="57">
        <v>6311005</v>
      </c>
      <c r="V429" s="66" t="s">
        <v>108</v>
      </c>
      <c r="W429" s="56">
        <v>180</v>
      </c>
      <c r="X429" s="56">
        <v>180</v>
      </c>
      <c r="Y429" s="56"/>
      <c r="Z429" s="56"/>
      <c r="AA429" s="56"/>
      <c r="AB429" s="56">
        <v>1398</v>
      </c>
      <c r="AC429" s="56">
        <v>1034</v>
      </c>
      <c r="AD429" s="56" t="s">
        <v>109</v>
      </c>
      <c r="AE429" s="56" t="s">
        <v>109</v>
      </c>
      <c r="AF429" s="56" t="s">
        <v>1626</v>
      </c>
      <c r="AG429" s="56" t="s">
        <v>109</v>
      </c>
      <c r="AH429" s="56"/>
      <c r="AI429" s="56" t="s">
        <v>109</v>
      </c>
      <c r="AJ429" s="56"/>
    </row>
    <row r="430" s="27" customFormat="true" ht="139" customHeight="true" spans="1:36">
      <c r="A430" s="208">
        <v>371</v>
      </c>
      <c r="B430" s="50"/>
      <c r="C430" s="56" t="s">
        <v>3112</v>
      </c>
      <c r="D430" s="56" t="s">
        <v>3113</v>
      </c>
      <c r="E430" s="56" t="s">
        <v>499</v>
      </c>
      <c r="F430" s="56" t="s">
        <v>626</v>
      </c>
      <c r="G430" s="56" t="s">
        <v>3114</v>
      </c>
      <c r="H430" s="55" t="s">
        <v>954</v>
      </c>
      <c r="I430" s="56" t="s">
        <v>3115</v>
      </c>
      <c r="J430" s="56" t="s">
        <v>3116</v>
      </c>
      <c r="K430" s="56" t="s">
        <v>3116</v>
      </c>
      <c r="L430" s="56" t="s">
        <v>99</v>
      </c>
      <c r="M430" s="56" t="s">
        <v>119</v>
      </c>
      <c r="N430" s="56" t="s">
        <v>3117</v>
      </c>
      <c r="O430" s="56" t="s">
        <v>3118</v>
      </c>
      <c r="P430" s="56" t="s">
        <v>3103</v>
      </c>
      <c r="Q430" s="56" t="s">
        <v>104</v>
      </c>
      <c r="R430" s="70" t="s">
        <v>2971</v>
      </c>
      <c r="S430" s="56" t="s">
        <v>3104</v>
      </c>
      <c r="T430" s="89" t="s">
        <v>601</v>
      </c>
      <c r="U430" s="57">
        <v>6311005</v>
      </c>
      <c r="V430" s="66" t="s">
        <v>108</v>
      </c>
      <c r="W430" s="56">
        <v>25</v>
      </c>
      <c r="X430" s="56">
        <v>25</v>
      </c>
      <c r="Y430" s="56"/>
      <c r="Z430" s="56"/>
      <c r="AA430" s="56"/>
      <c r="AB430" s="56">
        <v>855</v>
      </c>
      <c r="AC430" s="56">
        <v>360</v>
      </c>
      <c r="AD430" s="56" t="s">
        <v>109</v>
      </c>
      <c r="AE430" s="56" t="s">
        <v>109</v>
      </c>
      <c r="AF430" s="56" t="s">
        <v>109</v>
      </c>
      <c r="AG430" s="56" t="s">
        <v>109</v>
      </c>
      <c r="AH430" s="56"/>
      <c r="AI430" s="56" t="s">
        <v>109</v>
      </c>
      <c r="AJ430" s="56"/>
    </row>
    <row r="431" s="27" customFormat="true" ht="139" customHeight="true" spans="1:36">
      <c r="A431" s="208">
        <v>372</v>
      </c>
      <c r="B431" s="50"/>
      <c r="C431" s="55" t="s">
        <v>3119</v>
      </c>
      <c r="D431" s="55" t="s">
        <v>3120</v>
      </c>
      <c r="E431" s="55" t="s">
        <v>499</v>
      </c>
      <c r="F431" s="55" t="s">
        <v>227</v>
      </c>
      <c r="G431" s="55" t="s">
        <v>3121</v>
      </c>
      <c r="H431" s="55" t="s">
        <v>954</v>
      </c>
      <c r="I431" s="55" t="s">
        <v>3120</v>
      </c>
      <c r="J431" s="55" t="s">
        <v>3120</v>
      </c>
      <c r="K431" s="55" t="s">
        <v>99</v>
      </c>
      <c r="L431" s="55" t="s">
        <v>330</v>
      </c>
      <c r="M431" s="55" t="s">
        <v>1971</v>
      </c>
      <c r="N431" s="55" t="s">
        <v>232</v>
      </c>
      <c r="O431" s="55" t="s">
        <v>233</v>
      </c>
      <c r="P431" s="55" t="s">
        <v>103</v>
      </c>
      <c r="Q431" s="55" t="s">
        <v>104</v>
      </c>
      <c r="R431" s="70" t="s">
        <v>2971</v>
      </c>
      <c r="S431" s="57" t="s">
        <v>208</v>
      </c>
      <c r="T431" s="57" t="s">
        <v>209</v>
      </c>
      <c r="U431" s="57">
        <v>6329007</v>
      </c>
      <c r="V431" s="61" t="s">
        <v>108</v>
      </c>
      <c r="W431" s="55">
        <v>45</v>
      </c>
      <c r="X431" s="55">
        <v>45</v>
      </c>
      <c r="Y431" s="55"/>
      <c r="Z431" s="55"/>
      <c r="AA431" s="55"/>
      <c r="AB431" s="55">
        <v>596</v>
      </c>
      <c r="AC431" s="55">
        <v>168</v>
      </c>
      <c r="AD431" s="55" t="s">
        <v>109</v>
      </c>
      <c r="AE431" s="55" t="s">
        <v>109</v>
      </c>
      <c r="AF431" s="55" t="s">
        <v>109</v>
      </c>
      <c r="AG431" s="55" t="s">
        <v>109</v>
      </c>
      <c r="AH431" s="55"/>
      <c r="AI431" s="55" t="s">
        <v>109</v>
      </c>
      <c r="AJ431" s="55"/>
    </row>
    <row r="432" s="27" customFormat="true" ht="139" customHeight="true" spans="1:36">
      <c r="A432" s="208">
        <v>373</v>
      </c>
      <c r="B432" s="50"/>
      <c r="C432" s="55" t="s">
        <v>3122</v>
      </c>
      <c r="D432" s="55" t="s">
        <v>3123</v>
      </c>
      <c r="E432" s="55" t="s">
        <v>93</v>
      </c>
      <c r="F432" s="55" t="s">
        <v>1631</v>
      </c>
      <c r="G432" s="55" t="s">
        <v>3124</v>
      </c>
      <c r="H432" s="55" t="s">
        <v>954</v>
      </c>
      <c r="I432" s="55" t="s">
        <v>3123</v>
      </c>
      <c r="J432" s="55" t="s">
        <v>3125</v>
      </c>
      <c r="K432" s="55" t="s">
        <v>99</v>
      </c>
      <c r="L432" s="55" t="s">
        <v>330</v>
      </c>
      <c r="M432" s="55" t="s">
        <v>1593</v>
      </c>
      <c r="N432" s="55" t="s">
        <v>3126</v>
      </c>
      <c r="O432" s="55" t="s">
        <v>3127</v>
      </c>
      <c r="P432" s="55" t="s">
        <v>1153</v>
      </c>
      <c r="Q432" s="60" t="s">
        <v>104</v>
      </c>
      <c r="R432" s="70" t="s">
        <v>2971</v>
      </c>
      <c r="S432" s="57" t="s">
        <v>208</v>
      </c>
      <c r="T432" s="57" t="s">
        <v>209</v>
      </c>
      <c r="U432" s="57">
        <v>6329007</v>
      </c>
      <c r="V432" s="61" t="s">
        <v>108</v>
      </c>
      <c r="W432" s="55">
        <v>30</v>
      </c>
      <c r="X432" s="55">
        <v>30</v>
      </c>
      <c r="Y432" s="212"/>
      <c r="Z432" s="55"/>
      <c r="AA432" s="55"/>
      <c r="AB432" s="55">
        <v>1512</v>
      </c>
      <c r="AC432" s="55">
        <v>690</v>
      </c>
      <c r="AD432" s="55" t="s">
        <v>109</v>
      </c>
      <c r="AE432" s="55" t="s">
        <v>109</v>
      </c>
      <c r="AF432" s="55" t="s">
        <v>110</v>
      </c>
      <c r="AG432" s="55" t="s">
        <v>109</v>
      </c>
      <c r="AH432" s="55"/>
      <c r="AI432" s="55" t="s">
        <v>109</v>
      </c>
      <c r="AJ432" s="50"/>
    </row>
    <row r="433" s="27" customFormat="true" ht="139" customHeight="true" spans="1:36">
      <c r="A433" s="208">
        <v>374</v>
      </c>
      <c r="B433" s="50"/>
      <c r="C433" s="55" t="s">
        <v>3128</v>
      </c>
      <c r="D433" s="55" t="s">
        <v>3129</v>
      </c>
      <c r="E433" s="55" t="s">
        <v>499</v>
      </c>
      <c r="F433" s="55" t="s">
        <v>1631</v>
      </c>
      <c r="G433" s="55" t="s">
        <v>3130</v>
      </c>
      <c r="H433" s="55" t="s">
        <v>954</v>
      </c>
      <c r="I433" s="55" t="s">
        <v>3131</v>
      </c>
      <c r="J433" s="55" t="s">
        <v>3132</v>
      </c>
      <c r="K433" s="55" t="s">
        <v>99</v>
      </c>
      <c r="L433" s="55" t="s">
        <v>330</v>
      </c>
      <c r="M433" s="55" t="s">
        <v>1593</v>
      </c>
      <c r="N433" s="55" t="s">
        <v>3133</v>
      </c>
      <c r="O433" s="55" t="s">
        <v>3134</v>
      </c>
      <c r="P433" s="55" t="s">
        <v>1153</v>
      </c>
      <c r="Q433" s="60" t="s">
        <v>104</v>
      </c>
      <c r="R433" s="70" t="s">
        <v>2971</v>
      </c>
      <c r="S433" s="57" t="s">
        <v>208</v>
      </c>
      <c r="T433" s="57" t="s">
        <v>209</v>
      </c>
      <c r="U433" s="57">
        <v>6329007</v>
      </c>
      <c r="V433" s="61" t="s">
        <v>108</v>
      </c>
      <c r="W433" s="55">
        <v>30</v>
      </c>
      <c r="X433" s="55">
        <v>30</v>
      </c>
      <c r="Y433" s="25"/>
      <c r="Z433" s="55"/>
      <c r="AA433" s="55"/>
      <c r="AB433" s="55">
        <v>1512</v>
      </c>
      <c r="AC433" s="55">
        <v>690</v>
      </c>
      <c r="AD433" s="55" t="s">
        <v>109</v>
      </c>
      <c r="AE433" s="55" t="s">
        <v>109</v>
      </c>
      <c r="AF433" s="55" t="s">
        <v>110</v>
      </c>
      <c r="AG433" s="55" t="s">
        <v>109</v>
      </c>
      <c r="AH433" s="55"/>
      <c r="AI433" s="55" t="s">
        <v>109</v>
      </c>
      <c r="AJ433" s="50"/>
    </row>
    <row r="434" s="27" customFormat="true" ht="139" customHeight="true" spans="1:36">
      <c r="A434" s="208">
        <v>375</v>
      </c>
      <c r="B434" s="50"/>
      <c r="C434" s="66" t="s">
        <v>3135</v>
      </c>
      <c r="D434" s="66" t="s">
        <v>3136</v>
      </c>
      <c r="E434" s="55" t="s">
        <v>499</v>
      </c>
      <c r="F434" s="55" t="s">
        <v>3137</v>
      </c>
      <c r="G434" s="55" t="s">
        <v>3138</v>
      </c>
      <c r="H434" s="55" t="s">
        <v>954</v>
      </c>
      <c r="I434" s="55" t="s">
        <v>3139</v>
      </c>
      <c r="J434" s="55" t="s">
        <v>3140</v>
      </c>
      <c r="K434" s="55" t="s">
        <v>156</v>
      </c>
      <c r="L434" s="55" t="s">
        <v>563</v>
      </c>
      <c r="M434" s="55" t="s">
        <v>3141</v>
      </c>
      <c r="N434" s="55" t="s">
        <v>3142</v>
      </c>
      <c r="O434" s="55" t="s">
        <v>3143</v>
      </c>
      <c r="P434" s="55" t="s">
        <v>103</v>
      </c>
      <c r="Q434" s="55" t="s">
        <v>104</v>
      </c>
      <c r="R434" s="70" t="s">
        <v>2971</v>
      </c>
      <c r="S434" s="57" t="s">
        <v>208</v>
      </c>
      <c r="T434" s="57" t="s">
        <v>209</v>
      </c>
      <c r="U434" s="57">
        <v>6329007</v>
      </c>
      <c r="V434" s="61" t="s">
        <v>108</v>
      </c>
      <c r="W434" s="55">
        <v>8.2</v>
      </c>
      <c r="X434" s="55">
        <v>8.2</v>
      </c>
      <c r="Y434" s="57"/>
      <c r="Z434" s="55"/>
      <c r="AA434" s="55"/>
      <c r="AB434" s="55">
        <v>72</v>
      </c>
      <c r="AC434" s="55">
        <v>35</v>
      </c>
      <c r="AD434" s="55" t="s">
        <v>109</v>
      </c>
      <c r="AE434" s="55" t="s">
        <v>109</v>
      </c>
      <c r="AF434" s="55" t="s">
        <v>109</v>
      </c>
      <c r="AG434" s="55" t="s">
        <v>109</v>
      </c>
      <c r="AH434" s="55"/>
      <c r="AI434" s="55" t="s">
        <v>109</v>
      </c>
      <c r="AJ434" s="50"/>
    </row>
    <row r="435" s="27" customFormat="true" ht="139" customHeight="true" spans="1:36">
      <c r="A435" s="208">
        <v>376</v>
      </c>
      <c r="B435" s="50"/>
      <c r="C435" s="55" t="s">
        <v>3144</v>
      </c>
      <c r="D435" s="55" t="s">
        <v>3145</v>
      </c>
      <c r="E435" s="55" t="s">
        <v>93</v>
      </c>
      <c r="F435" s="57" t="s">
        <v>936</v>
      </c>
      <c r="G435" s="55" t="s">
        <v>3146</v>
      </c>
      <c r="H435" s="55" t="s">
        <v>954</v>
      </c>
      <c r="I435" s="55" t="s">
        <v>3145</v>
      </c>
      <c r="J435" s="55" t="s">
        <v>3145</v>
      </c>
      <c r="K435" s="55" t="s">
        <v>99</v>
      </c>
      <c r="L435" s="55" t="s">
        <v>330</v>
      </c>
      <c r="M435" s="55" t="s">
        <v>971</v>
      </c>
      <c r="N435" s="55" t="s">
        <v>3147</v>
      </c>
      <c r="O435" s="55" t="s">
        <v>3148</v>
      </c>
      <c r="P435" s="55" t="s">
        <v>103</v>
      </c>
      <c r="Q435" s="55" t="s">
        <v>104</v>
      </c>
      <c r="R435" s="70" t="s">
        <v>2971</v>
      </c>
      <c r="S435" s="57" t="s">
        <v>208</v>
      </c>
      <c r="T435" s="57" t="s">
        <v>209</v>
      </c>
      <c r="U435" s="57">
        <v>6329007</v>
      </c>
      <c r="V435" s="61" t="s">
        <v>108</v>
      </c>
      <c r="W435" s="55">
        <v>50</v>
      </c>
      <c r="X435" s="55">
        <v>50</v>
      </c>
      <c r="Y435" s="55"/>
      <c r="Z435" s="55"/>
      <c r="AA435" s="55"/>
      <c r="AB435" s="55">
        <v>658</v>
      </c>
      <c r="AC435" s="55">
        <v>397</v>
      </c>
      <c r="AD435" s="55" t="s">
        <v>109</v>
      </c>
      <c r="AE435" s="55" t="s">
        <v>109</v>
      </c>
      <c r="AF435" s="55" t="s">
        <v>110</v>
      </c>
      <c r="AG435" s="55" t="s">
        <v>109</v>
      </c>
      <c r="AH435" s="55"/>
      <c r="AI435" s="55" t="s">
        <v>109</v>
      </c>
      <c r="AJ435" s="55"/>
    </row>
    <row r="436" s="27" customFormat="true" ht="139" customHeight="true" spans="1:36">
      <c r="A436" s="208">
        <v>377</v>
      </c>
      <c r="B436" s="50"/>
      <c r="C436" s="55" t="s">
        <v>3149</v>
      </c>
      <c r="D436" s="55" t="s">
        <v>3150</v>
      </c>
      <c r="E436" s="55" t="s">
        <v>475</v>
      </c>
      <c r="F436" s="55" t="s">
        <v>944</v>
      </c>
      <c r="G436" s="55" t="s">
        <v>3151</v>
      </c>
      <c r="H436" s="55" t="s">
        <v>954</v>
      </c>
      <c r="I436" s="55" t="s">
        <v>3152</v>
      </c>
      <c r="J436" s="55" t="s">
        <v>3152</v>
      </c>
      <c r="K436" s="55" t="s">
        <v>99</v>
      </c>
      <c r="L436" s="55" t="s">
        <v>563</v>
      </c>
      <c r="M436" s="55" t="s">
        <v>1099</v>
      </c>
      <c r="N436" s="55" t="s">
        <v>3153</v>
      </c>
      <c r="O436" s="55" t="s">
        <v>3154</v>
      </c>
      <c r="P436" s="55" t="s">
        <v>958</v>
      </c>
      <c r="Q436" s="55" t="s">
        <v>104</v>
      </c>
      <c r="R436" s="70" t="s">
        <v>2971</v>
      </c>
      <c r="S436" s="57" t="s">
        <v>208</v>
      </c>
      <c r="T436" s="57" t="s">
        <v>209</v>
      </c>
      <c r="U436" s="57">
        <v>6329007</v>
      </c>
      <c r="V436" s="61" t="s">
        <v>108</v>
      </c>
      <c r="W436" s="55">
        <v>80</v>
      </c>
      <c r="X436" s="55">
        <v>80</v>
      </c>
      <c r="Y436" s="55"/>
      <c r="Z436" s="55"/>
      <c r="AA436" s="55"/>
      <c r="AB436" s="55">
        <v>835</v>
      </c>
      <c r="AC436" s="55">
        <v>385</v>
      </c>
      <c r="AD436" s="55" t="s">
        <v>109</v>
      </c>
      <c r="AE436" s="55" t="s">
        <v>109</v>
      </c>
      <c r="AF436" s="55" t="s">
        <v>110</v>
      </c>
      <c r="AG436" s="55" t="s">
        <v>109</v>
      </c>
      <c r="AH436" s="55"/>
      <c r="AI436" s="55" t="s">
        <v>109</v>
      </c>
      <c r="AJ436" s="55"/>
    </row>
    <row r="437" s="27" customFormat="true" ht="139" customHeight="true" spans="1:36">
      <c r="A437" s="208">
        <v>378</v>
      </c>
      <c r="B437" s="50"/>
      <c r="C437" s="55" t="s">
        <v>3155</v>
      </c>
      <c r="D437" s="55" t="s">
        <v>3156</v>
      </c>
      <c r="E437" s="55" t="s">
        <v>93</v>
      </c>
      <c r="F437" s="55" t="s">
        <v>952</v>
      </c>
      <c r="G437" s="55" t="s">
        <v>3157</v>
      </c>
      <c r="H437" s="55" t="s">
        <v>954</v>
      </c>
      <c r="I437" s="55" t="s">
        <v>3158</v>
      </c>
      <c r="J437" s="55" t="s">
        <v>3158</v>
      </c>
      <c r="K437" s="55" t="s">
        <v>99</v>
      </c>
      <c r="L437" s="55" t="s">
        <v>563</v>
      </c>
      <c r="M437" s="55" t="s">
        <v>3159</v>
      </c>
      <c r="N437" s="55" t="s">
        <v>3160</v>
      </c>
      <c r="O437" s="55" t="s">
        <v>3161</v>
      </c>
      <c r="P437" s="55" t="s">
        <v>103</v>
      </c>
      <c r="Q437" s="60" t="s">
        <v>104</v>
      </c>
      <c r="R437" s="70" t="s">
        <v>2971</v>
      </c>
      <c r="S437" s="57" t="s">
        <v>208</v>
      </c>
      <c r="T437" s="57" t="s">
        <v>209</v>
      </c>
      <c r="U437" s="57">
        <v>6329007</v>
      </c>
      <c r="V437" s="61" t="s">
        <v>108</v>
      </c>
      <c r="W437" s="55">
        <v>8</v>
      </c>
      <c r="X437" s="55">
        <v>8</v>
      </c>
      <c r="Y437" s="55"/>
      <c r="Z437" s="55"/>
      <c r="AA437" s="55"/>
      <c r="AB437" s="55">
        <v>397</v>
      </c>
      <c r="AC437" s="55">
        <v>215</v>
      </c>
      <c r="AD437" s="55" t="s">
        <v>109</v>
      </c>
      <c r="AE437" s="55" t="s">
        <v>109</v>
      </c>
      <c r="AF437" s="55" t="s">
        <v>110</v>
      </c>
      <c r="AG437" s="55" t="s">
        <v>109</v>
      </c>
      <c r="AH437" s="55"/>
      <c r="AI437" s="55" t="s">
        <v>109</v>
      </c>
      <c r="AJ437" s="55"/>
    </row>
    <row r="438" s="27" customFormat="true" ht="139" customHeight="true" spans="1:36">
      <c r="A438" s="208">
        <v>379</v>
      </c>
      <c r="B438" s="50"/>
      <c r="C438" s="55" t="s">
        <v>3162</v>
      </c>
      <c r="D438" s="55" t="s">
        <v>3163</v>
      </c>
      <c r="E438" s="55" t="s">
        <v>93</v>
      </c>
      <c r="F438" s="55" t="s">
        <v>256</v>
      </c>
      <c r="G438" s="55" t="s">
        <v>3164</v>
      </c>
      <c r="H438" s="55" t="s">
        <v>3165</v>
      </c>
      <c r="I438" s="66" t="s">
        <v>3166</v>
      </c>
      <c r="J438" s="55" t="s">
        <v>3167</v>
      </c>
      <c r="K438" s="55" t="s">
        <v>156</v>
      </c>
      <c r="L438" s="55" t="s">
        <v>119</v>
      </c>
      <c r="M438" s="55" t="s">
        <v>2244</v>
      </c>
      <c r="N438" s="55" t="s">
        <v>3165</v>
      </c>
      <c r="O438" s="55" t="s">
        <v>263</v>
      </c>
      <c r="P438" s="55" t="s">
        <v>103</v>
      </c>
      <c r="Q438" s="55" t="s">
        <v>104</v>
      </c>
      <c r="R438" s="70" t="s">
        <v>2971</v>
      </c>
      <c r="S438" s="57" t="s">
        <v>208</v>
      </c>
      <c r="T438" s="57" t="s">
        <v>209</v>
      </c>
      <c r="U438" s="57">
        <v>6329007</v>
      </c>
      <c r="V438" s="61" t="s">
        <v>108</v>
      </c>
      <c r="W438" s="55">
        <v>20</v>
      </c>
      <c r="X438" s="55">
        <v>20</v>
      </c>
      <c r="Y438" s="55"/>
      <c r="Z438" s="55"/>
      <c r="AA438" s="55"/>
      <c r="AB438" s="55">
        <v>1144</v>
      </c>
      <c r="AC438" s="55">
        <v>348</v>
      </c>
      <c r="AD438" s="55" t="s">
        <v>109</v>
      </c>
      <c r="AE438" s="55" t="s">
        <v>109</v>
      </c>
      <c r="AF438" s="55" t="s">
        <v>110</v>
      </c>
      <c r="AG438" s="55" t="s">
        <v>109</v>
      </c>
      <c r="AH438" s="55"/>
      <c r="AI438" s="55" t="s">
        <v>109</v>
      </c>
      <c r="AJ438" s="55"/>
    </row>
    <row r="439" s="27" customFormat="true" ht="139" customHeight="true" spans="1:36">
      <c r="A439" s="208">
        <v>380</v>
      </c>
      <c r="B439" s="50"/>
      <c r="C439" s="55" t="s">
        <v>3168</v>
      </c>
      <c r="D439" s="55" t="s">
        <v>3169</v>
      </c>
      <c r="E439" s="55" t="s">
        <v>499</v>
      </c>
      <c r="F439" s="55" t="s">
        <v>3170</v>
      </c>
      <c r="G439" s="55" t="s">
        <v>3171</v>
      </c>
      <c r="H439" s="55" t="s">
        <v>954</v>
      </c>
      <c r="I439" s="55" t="s">
        <v>3169</v>
      </c>
      <c r="J439" s="55" t="s">
        <v>3169</v>
      </c>
      <c r="K439" s="55" t="s">
        <v>99</v>
      </c>
      <c r="L439" s="55" t="s">
        <v>330</v>
      </c>
      <c r="M439" s="55" t="s">
        <v>3172</v>
      </c>
      <c r="N439" s="55" t="s">
        <v>3173</v>
      </c>
      <c r="O439" s="55" t="s">
        <v>3174</v>
      </c>
      <c r="P439" s="55" t="s">
        <v>958</v>
      </c>
      <c r="Q439" s="55" t="s">
        <v>104</v>
      </c>
      <c r="R439" s="70" t="s">
        <v>2971</v>
      </c>
      <c r="S439" s="55" t="s">
        <v>1478</v>
      </c>
      <c r="T439" s="55" t="s">
        <v>1223</v>
      </c>
      <c r="U439" s="55">
        <v>6481001</v>
      </c>
      <c r="V439" s="108" t="s">
        <v>108</v>
      </c>
      <c r="W439" s="55">
        <v>28</v>
      </c>
      <c r="X439" s="55">
        <v>28</v>
      </c>
      <c r="Y439" s="55"/>
      <c r="Z439" s="55"/>
      <c r="AA439" s="55"/>
      <c r="AB439" s="55">
        <v>1417</v>
      </c>
      <c r="AC439" s="55">
        <v>640</v>
      </c>
      <c r="AD439" s="55" t="s">
        <v>109</v>
      </c>
      <c r="AE439" s="55" t="s">
        <v>109</v>
      </c>
      <c r="AF439" s="55" t="s">
        <v>109</v>
      </c>
      <c r="AG439" s="55" t="s">
        <v>109</v>
      </c>
      <c r="AH439" s="55"/>
      <c r="AI439" s="55" t="s">
        <v>109</v>
      </c>
      <c r="AJ439" s="55"/>
    </row>
    <row r="440" s="27" customFormat="true" ht="139" customHeight="true" spans="1:36">
      <c r="A440" s="208">
        <v>381</v>
      </c>
      <c r="B440" s="50"/>
      <c r="C440" s="55" t="s">
        <v>3175</v>
      </c>
      <c r="D440" s="55" t="s">
        <v>3176</v>
      </c>
      <c r="E440" s="55" t="s">
        <v>93</v>
      </c>
      <c r="F440" s="55" t="s">
        <v>1465</v>
      </c>
      <c r="G440" s="55" t="s">
        <v>3177</v>
      </c>
      <c r="H440" s="55" t="s">
        <v>954</v>
      </c>
      <c r="I440" s="55" t="s">
        <v>3178</v>
      </c>
      <c r="J440" s="55" t="s">
        <v>3178</v>
      </c>
      <c r="K440" s="55" t="s">
        <v>99</v>
      </c>
      <c r="L440" s="55" t="s">
        <v>330</v>
      </c>
      <c r="M440" s="55" t="s">
        <v>1070</v>
      </c>
      <c r="N440" s="55" t="s">
        <v>3179</v>
      </c>
      <c r="O440" s="55" t="s">
        <v>3180</v>
      </c>
      <c r="P440" s="55" t="s">
        <v>958</v>
      </c>
      <c r="Q440" s="55" t="s">
        <v>104</v>
      </c>
      <c r="R440" s="70" t="s">
        <v>2971</v>
      </c>
      <c r="S440" s="55" t="s">
        <v>1478</v>
      </c>
      <c r="T440" s="55" t="s">
        <v>1223</v>
      </c>
      <c r="U440" s="55">
        <v>6481001</v>
      </c>
      <c r="V440" s="108" t="s">
        <v>108</v>
      </c>
      <c r="W440" s="55">
        <v>90</v>
      </c>
      <c r="X440" s="55">
        <v>90</v>
      </c>
      <c r="Y440" s="55"/>
      <c r="Z440" s="55"/>
      <c r="AA440" s="55"/>
      <c r="AB440" s="55">
        <v>429</v>
      </c>
      <c r="AC440" s="55"/>
      <c r="AD440" s="55" t="s">
        <v>109</v>
      </c>
      <c r="AE440" s="55" t="s">
        <v>109</v>
      </c>
      <c r="AF440" s="55" t="s">
        <v>109</v>
      </c>
      <c r="AG440" s="55" t="s">
        <v>109</v>
      </c>
      <c r="AH440" s="55"/>
      <c r="AI440" s="55" t="s">
        <v>109</v>
      </c>
      <c r="AJ440" s="55"/>
    </row>
    <row r="441" s="27" customFormat="true" ht="139" customHeight="true" spans="1:36">
      <c r="A441" s="208">
        <v>382</v>
      </c>
      <c r="B441" s="50"/>
      <c r="C441" s="55" t="s">
        <v>3181</v>
      </c>
      <c r="D441" s="55" t="s">
        <v>3182</v>
      </c>
      <c r="E441" s="55" t="s">
        <v>93</v>
      </c>
      <c r="F441" s="55" t="s">
        <v>1487</v>
      </c>
      <c r="G441" s="70" t="s">
        <v>3183</v>
      </c>
      <c r="H441" s="55" t="s">
        <v>954</v>
      </c>
      <c r="I441" s="55" t="s">
        <v>3182</v>
      </c>
      <c r="J441" s="55" t="s">
        <v>3182</v>
      </c>
      <c r="K441" s="55" t="s">
        <v>99</v>
      </c>
      <c r="L441" s="55" t="s">
        <v>330</v>
      </c>
      <c r="M441" s="55" t="s">
        <v>1350</v>
      </c>
      <c r="N441" s="70" t="s">
        <v>3184</v>
      </c>
      <c r="O441" s="70" t="s">
        <v>3184</v>
      </c>
      <c r="P441" s="70" t="s">
        <v>958</v>
      </c>
      <c r="Q441" s="60" t="s">
        <v>104</v>
      </c>
      <c r="R441" s="70" t="s">
        <v>2971</v>
      </c>
      <c r="S441" s="70" t="s">
        <v>1487</v>
      </c>
      <c r="T441" s="55" t="s">
        <v>1223</v>
      </c>
      <c r="U441" s="55">
        <v>6481001</v>
      </c>
      <c r="V441" s="108" t="s">
        <v>108</v>
      </c>
      <c r="W441" s="55">
        <v>60</v>
      </c>
      <c r="X441" s="55">
        <v>60</v>
      </c>
      <c r="Y441" s="55"/>
      <c r="Z441" s="55"/>
      <c r="AA441" s="55"/>
      <c r="AB441" s="55">
        <v>450</v>
      </c>
      <c r="AC441" s="55">
        <v>101</v>
      </c>
      <c r="AD441" s="55" t="s">
        <v>109</v>
      </c>
      <c r="AE441" s="55" t="s">
        <v>109</v>
      </c>
      <c r="AF441" s="55" t="s">
        <v>110</v>
      </c>
      <c r="AG441" s="55" t="s">
        <v>109</v>
      </c>
      <c r="AH441" s="55"/>
      <c r="AI441" s="55" t="s">
        <v>109</v>
      </c>
      <c r="AJ441" s="55"/>
    </row>
    <row r="442" s="27" customFormat="true" ht="139" customHeight="true" spans="1:36">
      <c r="A442" s="208">
        <v>383</v>
      </c>
      <c r="B442" s="50"/>
      <c r="C442" s="55" t="s">
        <v>3185</v>
      </c>
      <c r="D442" s="55" t="s">
        <v>3186</v>
      </c>
      <c r="E442" s="55" t="s">
        <v>499</v>
      </c>
      <c r="F442" s="55" t="s">
        <v>1365</v>
      </c>
      <c r="G442" s="55" t="s">
        <v>3187</v>
      </c>
      <c r="H442" s="55" t="s">
        <v>954</v>
      </c>
      <c r="I442" s="55" t="s">
        <v>3186</v>
      </c>
      <c r="J442" s="55" t="s">
        <v>3186</v>
      </c>
      <c r="K442" s="55" t="s">
        <v>156</v>
      </c>
      <c r="L442" s="55" t="s">
        <v>119</v>
      </c>
      <c r="M442" s="55" t="s">
        <v>3188</v>
      </c>
      <c r="N442" s="55" t="s">
        <v>3189</v>
      </c>
      <c r="O442" s="55" t="s">
        <v>3190</v>
      </c>
      <c r="P442" s="55" t="s">
        <v>3190</v>
      </c>
      <c r="Q442" s="55" t="s">
        <v>104</v>
      </c>
      <c r="R442" s="70" t="s">
        <v>2971</v>
      </c>
      <c r="S442" s="55" t="s">
        <v>678</v>
      </c>
      <c r="T442" s="55" t="s">
        <v>679</v>
      </c>
      <c r="U442" s="55">
        <v>6438503</v>
      </c>
      <c r="V442" s="55" t="s">
        <v>108</v>
      </c>
      <c r="W442" s="55">
        <v>50</v>
      </c>
      <c r="X442" s="55">
        <v>50</v>
      </c>
      <c r="Y442" s="55"/>
      <c r="Z442" s="55"/>
      <c r="AA442" s="55"/>
      <c r="AB442" s="55">
        <v>83</v>
      </c>
      <c r="AC442" s="55">
        <v>27</v>
      </c>
      <c r="AD442" s="55" t="s">
        <v>109</v>
      </c>
      <c r="AE442" s="55" t="s">
        <v>109</v>
      </c>
      <c r="AF442" s="55" t="s">
        <v>109</v>
      </c>
      <c r="AG442" s="55" t="s">
        <v>109</v>
      </c>
      <c r="AH442" s="55"/>
      <c r="AI442" s="55" t="s">
        <v>109</v>
      </c>
      <c r="AJ442" s="55"/>
    </row>
    <row r="443" s="27" customFormat="true" ht="139" customHeight="true" spans="1:36">
      <c r="A443" s="208">
        <v>384</v>
      </c>
      <c r="B443" s="50"/>
      <c r="C443" s="55" t="s">
        <v>3191</v>
      </c>
      <c r="D443" s="55" t="s">
        <v>3192</v>
      </c>
      <c r="E443" s="55" t="s">
        <v>93</v>
      </c>
      <c r="F443" s="55" t="s">
        <v>1934</v>
      </c>
      <c r="G443" s="55" t="s">
        <v>3193</v>
      </c>
      <c r="H443" s="55" t="s">
        <v>954</v>
      </c>
      <c r="I443" s="55" t="s">
        <v>3194</v>
      </c>
      <c r="J443" s="55" t="s">
        <v>3195</v>
      </c>
      <c r="K443" s="55" t="s">
        <v>156</v>
      </c>
      <c r="L443" s="55" t="s">
        <v>119</v>
      </c>
      <c r="M443" s="55" t="s">
        <v>205</v>
      </c>
      <c r="N443" s="55" t="s">
        <v>3196</v>
      </c>
      <c r="O443" s="55" t="s">
        <v>3197</v>
      </c>
      <c r="P443" s="55" t="s">
        <v>3198</v>
      </c>
      <c r="Q443" s="55" t="s">
        <v>104</v>
      </c>
      <c r="R443" s="70" t="s">
        <v>2971</v>
      </c>
      <c r="S443" s="55" t="s">
        <v>678</v>
      </c>
      <c r="T443" s="55" t="s">
        <v>679</v>
      </c>
      <c r="U443" s="55">
        <v>6438503</v>
      </c>
      <c r="V443" s="55" t="s">
        <v>108</v>
      </c>
      <c r="W443" s="55">
        <v>15</v>
      </c>
      <c r="X443" s="55">
        <v>15</v>
      </c>
      <c r="Y443" s="55"/>
      <c r="Z443" s="55"/>
      <c r="AA443" s="55"/>
      <c r="AB443" s="55">
        <v>29</v>
      </c>
      <c r="AC443" s="55">
        <v>13</v>
      </c>
      <c r="AD443" s="55" t="s">
        <v>109</v>
      </c>
      <c r="AE443" s="55" t="s">
        <v>109</v>
      </c>
      <c r="AF443" s="55" t="s">
        <v>110</v>
      </c>
      <c r="AG443" s="55" t="s">
        <v>109</v>
      </c>
      <c r="AH443" s="55"/>
      <c r="AI443" s="55" t="s">
        <v>109</v>
      </c>
      <c r="AJ443" s="55"/>
    </row>
    <row r="444" s="27" customFormat="true" ht="139" customHeight="true" spans="1:36">
      <c r="A444" s="208">
        <v>385</v>
      </c>
      <c r="B444" s="50"/>
      <c r="C444" s="55" t="s">
        <v>3199</v>
      </c>
      <c r="D444" s="55" t="s">
        <v>3200</v>
      </c>
      <c r="E444" s="55" t="s">
        <v>499</v>
      </c>
      <c r="F444" s="55" t="s">
        <v>1304</v>
      </c>
      <c r="G444" s="55" t="s">
        <v>3201</v>
      </c>
      <c r="H444" s="55" t="s">
        <v>3202</v>
      </c>
      <c r="I444" s="55" t="s">
        <v>1591</v>
      </c>
      <c r="J444" s="55" t="s">
        <v>3200</v>
      </c>
      <c r="K444" s="55" t="s">
        <v>99</v>
      </c>
      <c r="L444" s="55" t="s">
        <v>119</v>
      </c>
      <c r="M444" s="55" t="s">
        <v>3203</v>
      </c>
      <c r="N444" s="55" t="s">
        <v>3204</v>
      </c>
      <c r="O444" s="55" t="s">
        <v>3205</v>
      </c>
      <c r="P444" s="55" t="s">
        <v>3206</v>
      </c>
      <c r="Q444" s="55" t="s">
        <v>104</v>
      </c>
      <c r="R444" s="70" t="s">
        <v>2971</v>
      </c>
      <c r="S444" s="55" t="s">
        <v>678</v>
      </c>
      <c r="T444" s="55" t="s">
        <v>679</v>
      </c>
      <c r="U444" s="55">
        <v>6438503</v>
      </c>
      <c r="V444" s="55" t="s">
        <v>108</v>
      </c>
      <c r="W444" s="55">
        <v>45</v>
      </c>
      <c r="X444" s="57">
        <v>45</v>
      </c>
      <c r="Y444" s="57">
        <v>0</v>
      </c>
      <c r="Z444" s="55">
        <v>0</v>
      </c>
      <c r="AA444" s="55">
        <v>0</v>
      </c>
      <c r="AB444" s="55">
        <v>73</v>
      </c>
      <c r="AC444" s="55">
        <v>31</v>
      </c>
      <c r="AD444" s="55" t="s">
        <v>109</v>
      </c>
      <c r="AE444" s="55" t="s">
        <v>109</v>
      </c>
      <c r="AF444" s="55" t="s">
        <v>110</v>
      </c>
      <c r="AG444" s="55" t="s">
        <v>109</v>
      </c>
      <c r="AH444" s="55"/>
      <c r="AI444" s="55" t="s">
        <v>109</v>
      </c>
      <c r="AJ444" s="206"/>
    </row>
    <row r="445" s="27" customFormat="true" ht="139" customHeight="true" spans="1:36">
      <c r="A445" s="208">
        <v>386</v>
      </c>
      <c r="B445" s="50"/>
      <c r="C445" s="60" t="s">
        <v>3207</v>
      </c>
      <c r="D445" s="60" t="s">
        <v>3208</v>
      </c>
      <c r="E445" s="60" t="s">
        <v>499</v>
      </c>
      <c r="F445" s="60" t="s">
        <v>3209</v>
      </c>
      <c r="G445" s="60" t="s">
        <v>3210</v>
      </c>
      <c r="H445" s="60" t="s">
        <v>3211</v>
      </c>
      <c r="I445" s="60" t="s">
        <v>3212</v>
      </c>
      <c r="J445" s="60" t="s">
        <v>3212</v>
      </c>
      <c r="K445" s="60" t="s">
        <v>99</v>
      </c>
      <c r="L445" s="60" t="s">
        <v>330</v>
      </c>
      <c r="M445" s="60" t="s">
        <v>3213</v>
      </c>
      <c r="N445" s="60"/>
      <c r="O445" s="60" t="s">
        <v>3214</v>
      </c>
      <c r="P445" s="60" t="s">
        <v>958</v>
      </c>
      <c r="Q445" s="60" t="s">
        <v>104</v>
      </c>
      <c r="R445" s="70" t="s">
        <v>2971</v>
      </c>
      <c r="S445" s="60" t="s">
        <v>365</v>
      </c>
      <c r="T445" s="92" t="s">
        <v>373</v>
      </c>
      <c r="U445" s="92">
        <v>6369368</v>
      </c>
      <c r="V445" s="66" t="s">
        <v>108</v>
      </c>
      <c r="W445" s="177">
        <v>50</v>
      </c>
      <c r="X445" s="177">
        <v>50</v>
      </c>
      <c r="Y445" s="60"/>
      <c r="Z445" s="60"/>
      <c r="AA445" s="60"/>
      <c r="AB445" s="60">
        <v>1965</v>
      </c>
      <c r="AC445" s="60">
        <v>567</v>
      </c>
      <c r="AD445" s="60" t="s">
        <v>109</v>
      </c>
      <c r="AE445" s="60" t="s">
        <v>109</v>
      </c>
      <c r="AF445" s="60" t="s">
        <v>109</v>
      </c>
      <c r="AG445" s="60" t="s">
        <v>109</v>
      </c>
      <c r="AH445" s="60"/>
      <c r="AI445" s="60" t="s">
        <v>109</v>
      </c>
      <c r="AJ445" s="60"/>
    </row>
    <row r="446" s="27" customFormat="true" ht="139" customHeight="true" spans="1:36">
      <c r="A446" s="208">
        <v>387</v>
      </c>
      <c r="B446" s="50"/>
      <c r="C446" s="60" t="s">
        <v>3215</v>
      </c>
      <c r="D446" s="171" t="s">
        <v>3216</v>
      </c>
      <c r="E446" s="60" t="s">
        <v>93</v>
      </c>
      <c r="F446" s="60" t="s">
        <v>2140</v>
      </c>
      <c r="G446" s="60" t="s">
        <v>3217</v>
      </c>
      <c r="H446" s="60" t="s">
        <v>3218</v>
      </c>
      <c r="I446" s="171" t="s">
        <v>3216</v>
      </c>
      <c r="J446" s="60" t="s">
        <v>3219</v>
      </c>
      <c r="K446" s="60" t="s">
        <v>99</v>
      </c>
      <c r="L446" s="60" t="s">
        <v>563</v>
      </c>
      <c r="M446" s="60" t="s">
        <v>3220</v>
      </c>
      <c r="N446" s="60" t="s">
        <v>3221</v>
      </c>
      <c r="O446" s="60" t="s">
        <v>3222</v>
      </c>
      <c r="P446" s="60" t="s">
        <v>958</v>
      </c>
      <c r="Q446" s="60" t="s">
        <v>104</v>
      </c>
      <c r="R446" s="70" t="s">
        <v>2971</v>
      </c>
      <c r="S446" s="60" t="s">
        <v>383</v>
      </c>
      <c r="T446" s="92" t="s">
        <v>373</v>
      </c>
      <c r="U446" s="92">
        <v>6369368</v>
      </c>
      <c r="V446" s="66" t="s">
        <v>108</v>
      </c>
      <c r="W446" s="60">
        <v>10</v>
      </c>
      <c r="X446" s="60">
        <v>10</v>
      </c>
      <c r="Y446" s="60"/>
      <c r="Z446" s="60"/>
      <c r="AA446" s="60"/>
      <c r="AB446" s="60">
        <v>1193</v>
      </c>
      <c r="AC446" s="60">
        <v>388</v>
      </c>
      <c r="AD446" s="60" t="s">
        <v>109</v>
      </c>
      <c r="AE446" s="60" t="s">
        <v>109</v>
      </c>
      <c r="AF446" s="60" t="s">
        <v>110</v>
      </c>
      <c r="AG446" s="60" t="s">
        <v>109</v>
      </c>
      <c r="AH446" s="60"/>
      <c r="AI446" s="60" t="s">
        <v>109</v>
      </c>
      <c r="AJ446" s="60"/>
    </row>
    <row r="447" s="27" customFormat="true" ht="139" customHeight="true" spans="1:36">
      <c r="A447" s="208">
        <v>388</v>
      </c>
      <c r="B447" s="50"/>
      <c r="C447" s="60" t="s">
        <v>3223</v>
      </c>
      <c r="D447" s="60" t="s">
        <v>3224</v>
      </c>
      <c r="E447" s="60" t="s">
        <v>499</v>
      </c>
      <c r="F447" s="60" t="s">
        <v>2154</v>
      </c>
      <c r="G447" s="60" t="s">
        <v>3225</v>
      </c>
      <c r="H447" s="60" t="s">
        <v>3226</v>
      </c>
      <c r="I447" s="60" t="s">
        <v>3227</v>
      </c>
      <c r="J447" s="60" t="s">
        <v>3228</v>
      </c>
      <c r="K447" s="189" t="s">
        <v>2159</v>
      </c>
      <c r="L447" s="189" t="s">
        <v>2160</v>
      </c>
      <c r="M447" s="60" t="s">
        <v>3229</v>
      </c>
      <c r="N447" s="60" t="s">
        <v>3230</v>
      </c>
      <c r="O447" s="189" t="s">
        <v>3231</v>
      </c>
      <c r="P447" s="60" t="s">
        <v>103</v>
      </c>
      <c r="Q447" s="87" t="s">
        <v>104</v>
      </c>
      <c r="R447" s="70" t="s">
        <v>2971</v>
      </c>
      <c r="S447" s="60" t="s">
        <v>2154</v>
      </c>
      <c r="T447" s="92" t="s">
        <v>373</v>
      </c>
      <c r="U447" s="92">
        <v>6369368</v>
      </c>
      <c r="V447" s="66" t="s">
        <v>108</v>
      </c>
      <c r="W447" s="60">
        <v>90</v>
      </c>
      <c r="X447" s="60">
        <v>90</v>
      </c>
      <c r="Y447" s="60"/>
      <c r="Z447" s="60"/>
      <c r="AA447" s="60"/>
      <c r="AB447" s="60">
        <v>1659</v>
      </c>
      <c r="AC447" s="60">
        <v>335</v>
      </c>
      <c r="AD447" s="60" t="s">
        <v>109</v>
      </c>
      <c r="AE447" s="60" t="s">
        <v>109</v>
      </c>
      <c r="AF447" s="60" t="s">
        <v>109</v>
      </c>
      <c r="AG447" s="55" t="s">
        <v>109</v>
      </c>
      <c r="AH447" s="55"/>
      <c r="AI447" s="55" t="s">
        <v>109</v>
      </c>
      <c r="AJ447" s="50"/>
    </row>
    <row r="448" s="27" customFormat="true" ht="139" customHeight="true" spans="1:36">
      <c r="A448" s="208">
        <v>389</v>
      </c>
      <c r="B448" s="50"/>
      <c r="C448" s="60" t="s">
        <v>3232</v>
      </c>
      <c r="D448" s="60" t="s">
        <v>3233</v>
      </c>
      <c r="E448" s="60" t="s">
        <v>499</v>
      </c>
      <c r="F448" s="60" t="s">
        <v>2154</v>
      </c>
      <c r="G448" s="60" t="s">
        <v>3234</v>
      </c>
      <c r="H448" s="60" t="s">
        <v>3218</v>
      </c>
      <c r="I448" s="60" t="s">
        <v>3235</v>
      </c>
      <c r="J448" s="60" t="s">
        <v>3235</v>
      </c>
      <c r="K448" s="189" t="s">
        <v>2159</v>
      </c>
      <c r="L448" s="189" t="s">
        <v>2160</v>
      </c>
      <c r="M448" s="60" t="s">
        <v>2007</v>
      </c>
      <c r="N448" s="60" t="s">
        <v>3236</v>
      </c>
      <c r="O448" s="189" t="s">
        <v>3231</v>
      </c>
      <c r="P448" s="60" t="s">
        <v>103</v>
      </c>
      <c r="Q448" s="87" t="s">
        <v>104</v>
      </c>
      <c r="R448" s="70" t="s">
        <v>2971</v>
      </c>
      <c r="S448" s="60" t="s">
        <v>2154</v>
      </c>
      <c r="T448" s="92" t="s">
        <v>373</v>
      </c>
      <c r="U448" s="92">
        <v>6369368</v>
      </c>
      <c r="V448" s="66" t="s">
        <v>108</v>
      </c>
      <c r="W448" s="60">
        <v>56</v>
      </c>
      <c r="X448" s="60">
        <v>56</v>
      </c>
      <c r="Y448" s="60"/>
      <c r="Z448" s="60"/>
      <c r="AA448" s="60"/>
      <c r="AB448" s="60">
        <v>1659</v>
      </c>
      <c r="AC448" s="60">
        <v>335</v>
      </c>
      <c r="AD448" s="60" t="s">
        <v>109</v>
      </c>
      <c r="AE448" s="60" t="s">
        <v>109</v>
      </c>
      <c r="AF448" s="60" t="s">
        <v>109</v>
      </c>
      <c r="AG448" s="55" t="s">
        <v>109</v>
      </c>
      <c r="AH448" s="55"/>
      <c r="AI448" s="55" t="s">
        <v>109</v>
      </c>
      <c r="AJ448" s="50"/>
    </row>
    <row r="449" s="27" customFormat="true" ht="139" customHeight="true" spans="1:36">
      <c r="A449" s="208">
        <v>390</v>
      </c>
      <c r="B449" s="50"/>
      <c r="C449" s="60" t="s">
        <v>3237</v>
      </c>
      <c r="D449" s="60" t="s">
        <v>3238</v>
      </c>
      <c r="E449" s="60" t="s">
        <v>499</v>
      </c>
      <c r="F449" s="60" t="s">
        <v>2140</v>
      </c>
      <c r="G449" s="60" t="s">
        <v>3217</v>
      </c>
      <c r="H449" s="60" t="s">
        <v>3218</v>
      </c>
      <c r="I449" s="60" t="s">
        <v>3239</v>
      </c>
      <c r="J449" s="60" t="s">
        <v>3239</v>
      </c>
      <c r="K449" s="60" t="s">
        <v>156</v>
      </c>
      <c r="L449" s="60" t="s">
        <v>563</v>
      </c>
      <c r="M449" s="60" t="s">
        <v>3240</v>
      </c>
      <c r="N449" s="60" t="s">
        <v>3236</v>
      </c>
      <c r="O449" s="60" t="s">
        <v>3222</v>
      </c>
      <c r="P449" s="60" t="s">
        <v>958</v>
      </c>
      <c r="Q449" s="87" t="s">
        <v>104</v>
      </c>
      <c r="R449" s="70" t="s">
        <v>2971</v>
      </c>
      <c r="S449" s="60" t="s">
        <v>383</v>
      </c>
      <c r="T449" s="92" t="s">
        <v>373</v>
      </c>
      <c r="U449" s="92">
        <v>6369368</v>
      </c>
      <c r="V449" s="66" t="s">
        <v>108</v>
      </c>
      <c r="W449" s="60">
        <v>25</v>
      </c>
      <c r="X449" s="60">
        <v>25</v>
      </c>
      <c r="Y449" s="60"/>
      <c r="Z449" s="60"/>
      <c r="AA449" s="60"/>
      <c r="AB449" s="60">
        <v>1193</v>
      </c>
      <c r="AC449" s="60">
        <v>388</v>
      </c>
      <c r="AD449" s="60" t="s">
        <v>109</v>
      </c>
      <c r="AE449" s="60" t="s">
        <v>109</v>
      </c>
      <c r="AF449" s="60" t="s">
        <v>110</v>
      </c>
      <c r="AG449" s="60" t="s">
        <v>109</v>
      </c>
      <c r="AH449" s="60"/>
      <c r="AI449" s="60" t="s">
        <v>109</v>
      </c>
      <c r="AJ449" s="60"/>
    </row>
    <row r="450" s="27" customFormat="true" ht="139" customHeight="true" spans="1:36">
      <c r="A450" s="208">
        <v>391</v>
      </c>
      <c r="B450" s="50"/>
      <c r="C450" s="60" t="s">
        <v>3241</v>
      </c>
      <c r="D450" s="60" t="s">
        <v>3242</v>
      </c>
      <c r="E450" s="60" t="s">
        <v>499</v>
      </c>
      <c r="F450" s="60" t="s">
        <v>3243</v>
      </c>
      <c r="G450" s="60" t="s">
        <v>3244</v>
      </c>
      <c r="H450" s="60" t="s">
        <v>3218</v>
      </c>
      <c r="I450" s="60" t="s">
        <v>3235</v>
      </c>
      <c r="J450" s="60" t="s">
        <v>3235</v>
      </c>
      <c r="K450" s="189" t="s">
        <v>2159</v>
      </c>
      <c r="L450" s="189" t="s">
        <v>2160</v>
      </c>
      <c r="M450" s="60" t="s">
        <v>290</v>
      </c>
      <c r="N450" s="60" t="s">
        <v>3236</v>
      </c>
      <c r="O450" s="60" t="s">
        <v>3245</v>
      </c>
      <c r="P450" s="60" t="s">
        <v>958</v>
      </c>
      <c r="Q450" s="87" t="s">
        <v>104</v>
      </c>
      <c r="R450" s="70" t="s">
        <v>2971</v>
      </c>
      <c r="S450" s="60" t="s">
        <v>383</v>
      </c>
      <c r="T450" s="92" t="s">
        <v>373</v>
      </c>
      <c r="U450" s="92">
        <v>6369368</v>
      </c>
      <c r="V450" s="66" t="s">
        <v>108</v>
      </c>
      <c r="W450" s="60">
        <v>4</v>
      </c>
      <c r="X450" s="60">
        <v>4</v>
      </c>
      <c r="Y450" s="60"/>
      <c r="Z450" s="60"/>
      <c r="AA450" s="60"/>
      <c r="AB450" s="60">
        <v>500</v>
      </c>
      <c r="AC450" s="60">
        <v>120</v>
      </c>
      <c r="AD450" s="60" t="s">
        <v>109</v>
      </c>
      <c r="AE450" s="60" t="s">
        <v>109</v>
      </c>
      <c r="AF450" s="60" t="s">
        <v>110</v>
      </c>
      <c r="AG450" s="60" t="s">
        <v>109</v>
      </c>
      <c r="AH450" s="60"/>
      <c r="AI450" s="60" t="s">
        <v>109</v>
      </c>
      <c r="AJ450" s="60"/>
    </row>
    <row r="451" s="27" customFormat="true" ht="139" customHeight="true" spans="1:36">
      <c r="A451" s="208">
        <v>392</v>
      </c>
      <c r="B451" s="50"/>
      <c r="C451" s="60" t="s">
        <v>3246</v>
      </c>
      <c r="D451" s="60" t="s">
        <v>3247</v>
      </c>
      <c r="E451" s="60" t="s">
        <v>499</v>
      </c>
      <c r="F451" s="60" t="s">
        <v>365</v>
      </c>
      <c r="G451" s="60" t="s">
        <v>3210</v>
      </c>
      <c r="H451" s="60" t="s">
        <v>3218</v>
      </c>
      <c r="I451" s="60" t="s">
        <v>3235</v>
      </c>
      <c r="J451" s="60" t="s">
        <v>3235</v>
      </c>
      <c r="K451" s="189" t="s">
        <v>2159</v>
      </c>
      <c r="L451" s="189" t="s">
        <v>2160</v>
      </c>
      <c r="M451" s="60" t="s">
        <v>609</v>
      </c>
      <c r="N451" s="60" t="s">
        <v>3236</v>
      </c>
      <c r="O451" s="60" t="s">
        <v>3214</v>
      </c>
      <c r="P451" s="60" t="s">
        <v>958</v>
      </c>
      <c r="Q451" s="87" t="s">
        <v>104</v>
      </c>
      <c r="R451" s="70" t="s">
        <v>2971</v>
      </c>
      <c r="S451" s="60" t="s">
        <v>383</v>
      </c>
      <c r="T451" s="92" t="s">
        <v>373</v>
      </c>
      <c r="U451" s="92">
        <v>6369368</v>
      </c>
      <c r="V451" s="66" t="s">
        <v>108</v>
      </c>
      <c r="W451" s="60">
        <v>14</v>
      </c>
      <c r="X451" s="60">
        <v>14</v>
      </c>
      <c r="Y451" s="60"/>
      <c r="Z451" s="60"/>
      <c r="AA451" s="60"/>
      <c r="AB451" s="60">
        <v>1965</v>
      </c>
      <c r="AC451" s="60">
        <v>567</v>
      </c>
      <c r="AD451" s="60" t="s">
        <v>109</v>
      </c>
      <c r="AE451" s="60" t="s">
        <v>109</v>
      </c>
      <c r="AF451" s="60" t="s">
        <v>110</v>
      </c>
      <c r="AG451" s="60" t="s">
        <v>109</v>
      </c>
      <c r="AH451" s="60"/>
      <c r="AI451" s="60" t="s">
        <v>109</v>
      </c>
      <c r="AJ451" s="60"/>
    </row>
    <row r="452" s="27" customFormat="true" ht="139" customHeight="true" spans="1:36">
      <c r="A452" s="208">
        <v>393</v>
      </c>
      <c r="B452" s="50"/>
      <c r="C452" s="60" t="s">
        <v>3248</v>
      </c>
      <c r="D452" s="60" t="s">
        <v>3249</v>
      </c>
      <c r="E452" s="60" t="s">
        <v>499</v>
      </c>
      <c r="F452" s="60" t="s">
        <v>917</v>
      </c>
      <c r="G452" s="60" t="s">
        <v>3250</v>
      </c>
      <c r="H452" s="60" t="s">
        <v>3218</v>
      </c>
      <c r="I452" s="60" t="s">
        <v>3251</v>
      </c>
      <c r="J452" s="60" t="s">
        <v>3252</v>
      </c>
      <c r="K452" s="189" t="s">
        <v>2159</v>
      </c>
      <c r="L452" s="189" t="s">
        <v>2160</v>
      </c>
      <c r="M452" s="60" t="s">
        <v>3253</v>
      </c>
      <c r="N452" s="60" t="s">
        <v>3236</v>
      </c>
      <c r="O452" s="60" t="s">
        <v>3254</v>
      </c>
      <c r="P452" s="60" t="s">
        <v>958</v>
      </c>
      <c r="Q452" s="87" t="s">
        <v>104</v>
      </c>
      <c r="R452" s="70" t="s">
        <v>2971</v>
      </c>
      <c r="S452" s="60" t="s">
        <v>1959</v>
      </c>
      <c r="T452" s="60" t="s">
        <v>180</v>
      </c>
      <c r="U452" s="58">
        <v>6366358</v>
      </c>
      <c r="V452" s="66" t="s">
        <v>108</v>
      </c>
      <c r="W452" s="60">
        <v>24</v>
      </c>
      <c r="X452" s="60">
        <v>24</v>
      </c>
      <c r="Y452" s="60"/>
      <c r="Z452" s="60"/>
      <c r="AA452" s="60"/>
      <c r="AB452" s="60">
        <v>1765</v>
      </c>
      <c r="AC452" s="60">
        <v>523</v>
      </c>
      <c r="AD452" s="60" t="s">
        <v>109</v>
      </c>
      <c r="AE452" s="60" t="s">
        <v>109</v>
      </c>
      <c r="AF452" s="60" t="s">
        <v>110</v>
      </c>
      <c r="AG452" s="60" t="s">
        <v>109</v>
      </c>
      <c r="AH452" s="60"/>
      <c r="AI452" s="60" t="s">
        <v>109</v>
      </c>
      <c r="AJ452" s="60"/>
    </row>
    <row r="453" s="27" customFormat="true" ht="139" customHeight="true" spans="1:36">
      <c r="A453" s="208">
        <v>394</v>
      </c>
      <c r="B453" s="50"/>
      <c r="C453" s="60" t="s">
        <v>3255</v>
      </c>
      <c r="D453" s="60" t="s">
        <v>3256</v>
      </c>
      <c r="E453" s="60" t="s">
        <v>499</v>
      </c>
      <c r="F453" s="60" t="s">
        <v>1977</v>
      </c>
      <c r="G453" s="60" t="s">
        <v>3257</v>
      </c>
      <c r="H453" s="60" t="s">
        <v>954</v>
      </c>
      <c r="I453" s="60" t="s">
        <v>3251</v>
      </c>
      <c r="J453" s="60" t="s">
        <v>3258</v>
      </c>
      <c r="K453" s="60" t="s">
        <v>156</v>
      </c>
      <c r="L453" s="60" t="s">
        <v>190</v>
      </c>
      <c r="M453" s="60" t="s">
        <v>3259</v>
      </c>
      <c r="N453" s="60" t="s">
        <v>3260</v>
      </c>
      <c r="O453" s="60" t="s">
        <v>3261</v>
      </c>
      <c r="P453" s="60" t="s">
        <v>958</v>
      </c>
      <c r="Q453" s="87" t="s">
        <v>104</v>
      </c>
      <c r="R453" s="70" t="s">
        <v>2971</v>
      </c>
      <c r="S453" s="60" t="s">
        <v>1959</v>
      </c>
      <c r="T453" s="60" t="s">
        <v>180</v>
      </c>
      <c r="U453" s="58">
        <v>6366358</v>
      </c>
      <c r="V453" s="66" t="s">
        <v>108</v>
      </c>
      <c r="W453" s="60">
        <v>29</v>
      </c>
      <c r="X453" s="60">
        <v>29</v>
      </c>
      <c r="Y453" s="60"/>
      <c r="Z453" s="60"/>
      <c r="AA453" s="60"/>
      <c r="AB453" s="60">
        <v>360</v>
      </c>
      <c r="AC453" s="60">
        <v>315</v>
      </c>
      <c r="AD453" s="60" t="s">
        <v>109</v>
      </c>
      <c r="AE453" s="60" t="s">
        <v>109</v>
      </c>
      <c r="AF453" s="60" t="s">
        <v>110</v>
      </c>
      <c r="AG453" s="60" t="s">
        <v>109</v>
      </c>
      <c r="AH453" s="60"/>
      <c r="AI453" s="60" t="s">
        <v>109</v>
      </c>
      <c r="AJ453" s="60"/>
    </row>
    <row r="454" s="27" customFormat="true" ht="139" customHeight="true" spans="1:36">
      <c r="A454" s="208">
        <v>395</v>
      </c>
      <c r="B454" s="50"/>
      <c r="C454" s="60" t="s">
        <v>3262</v>
      </c>
      <c r="D454" s="60" t="s">
        <v>3263</v>
      </c>
      <c r="E454" s="60" t="s">
        <v>499</v>
      </c>
      <c r="F454" s="60" t="s">
        <v>2011</v>
      </c>
      <c r="G454" s="60" t="s">
        <v>3264</v>
      </c>
      <c r="H454" s="60" t="s">
        <v>954</v>
      </c>
      <c r="I454" s="60" t="s">
        <v>3265</v>
      </c>
      <c r="J454" s="60" t="s">
        <v>3266</v>
      </c>
      <c r="K454" s="60" t="s">
        <v>156</v>
      </c>
      <c r="L454" s="210" t="s">
        <v>190</v>
      </c>
      <c r="M454" s="60" t="s">
        <v>3267</v>
      </c>
      <c r="N454" s="60" t="s">
        <v>3268</v>
      </c>
      <c r="O454" s="60" t="s">
        <v>3269</v>
      </c>
      <c r="P454" s="60" t="s">
        <v>3270</v>
      </c>
      <c r="Q454" s="87" t="s">
        <v>104</v>
      </c>
      <c r="R454" s="70" t="s">
        <v>2971</v>
      </c>
      <c r="S454" s="60" t="s">
        <v>1959</v>
      </c>
      <c r="T454" s="60" t="s">
        <v>180</v>
      </c>
      <c r="U454" s="58">
        <v>6366358</v>
      </c>
      <c r="V454" s="66" t="s">
        <v>108</v>
      </c>
      <c r="W454" s="60">
        <v>50</v>
      </c>
      <c r="X454" s="60">
        <v>50</v>
      </c>
      <c r="Y454" s="60"/>
      <c r="Z454" s="60"/>
      <c r="AA454" s="60"/>
      <c r="AB454" s="60">
        <v>80</v>
      </c>
      <c r="AC454" s="60">
        <v>6</v>
      </c>
      <c r="AD454" s="60" t="s">
        <v>109</v>
      </c>
      <c r="AE454" s="60" t="s">
        <v>109</v>
      </c>
      <c r="AF454" s="60" t="s">
        <v>109</v>
      </c>
      <c r="AG454" s="60" t="s">
        <v>109</v>
      </c>
      <c r="AH454" s="60"/>
      <c r="AI454" s="60" t="s">
        <v>109</v>
      </c>
      <c r="AJ454" s="60"/>
    </row>
    <row r="455" s="27" customFormat="true" ht="139" customHeight="true" spans="1:36">
      <c r="A455" s="208">
        <v>396</v>
      </c>
      <c r="B455" s="50"/>
      <c r="C455" s="60" t="s">
        <v>3271</v>
      </c>
      <c r="D455" s="60" t="s">
        <v>3272</v>
      </c>
      <c r="E455" s="60" t="s">
        <v>499</v>
      </c>
      <c r="F455" s="60" t="s">
        <v>1991</v>
      </c>
      <c r="G455" s="60" t="s">
        <v>3273</v>
      </c>
      <c r="H455" s="60" t="s">
        <v>3274</v>
      </c>
      <c r="I455" s="60" t="s">
        <v>3272</v>
      </c>
      <c r="J455" s="60" t="s">
        <v>3272</v>
      </c>
      <c r="K455" s="55" t="s">
        <v>3275</v>
      </c>
      <c r="L455" s="86" t="s">
        <v>3276</v>
      </c>
      <c r="M455" s="60" t="s">
        <v>3277</v>
      </c>
      <c r="N455" s="60" t="s">
        <v>3278</v>
      </c>
      <c r="O455" s="60" t="s">
        <v>3279</v>
      </c>
      <c r="P455" s="60" t="s">
        <v>958</v>
      </c>
      <c r="Q455" s="87" t="s">
        <v>104</v>
      </c>
      <c r="R455" s="70" t="s">
        <v>2971</v>
      </c>
      <c r="S455" s="60" t="s">
        <v>1959</v>
      </c>
      <c r="T455" s="60" t="s">
        <v>180</v>
      </c>
      <c r="U455" s="58">
        <v>6366358</v>
      </c>
      <c r="V455" s="66" t="s">
        <v>108</v>
      </c>
      <c r="W455" s="60">
        <v>15</v>
      </c>
      <c r="X455" s="60">
        <v>15</v>
      </c>
      <c r="Y455" s="60"/>
      <c r="Z455" s="60"/>
      <c r="AA455" s="60"/>
      <c r="AB455" s="60">
        <v>228</v>
      </c>
      <c r="AC455" s="60">
        <v>67</v>
      </c>
      <c r="AD455" s="60" t="s">
        <v>109</v>
      </c>
      <c r="AE455" s="60" t="s">
        <v>109</v>
      </c>
      <c r="AF455" s="60" t="s">
        <v>109</v>
      </c>
      <c r="AG455" s="60"/>
      <c r="AH455" s="60" t="s">
        <v>109</v>
      </c>
      <c r="AI455" s="60" t="s">
        <v>109</v>
      </c>
      <c r="AJ455" s="60"/>
    </row>
    <row r="456" s="27" customFormat="true" ht="139" customHeight="true" spans="1:36">
      <c r="A456" s="208">
        <v>397</v>
      </c>
      <c r="B456" s="50"/>
      <c r="C456" s="60" t="s">
        <v>3280</v>
      </c>
      <c r="D456" s="60" t="s">
        <v>3281</v>
      </c>
      <c r="E456" s="60" t="s">
        <v>499</v>
      </c>
      <c r="F456" s="60" t="s">
        <v>2003</v>
      </c>
      <c r="G456" s="60" t="s">
        <v>3282</v>
      </c>
      <c r="H456" s="60" t="s">
        <v>3274</v>
      </c>
      <c r="I456" s="60" t="s">
        <v>3281</v>
      </c>
      <c r="J456" s="60" t="s">
        <v>3281</v>
      </c>
      <c r="K456" s="55" t="s">
        <v>3275</v>
      </c>
      <c r="L456" s="86" t="s">
        <v>3276</v>
      </c>
      <c r="M456" s="60" t="s">
        <v>3283</v>
      </c>
      <c r="N456" s="60" t="s">
        <v>3278</v>
      </c>
      <c r="O456" s="60" t="s">
        <v>3284</v>
      </c>
      <c r="P456" s="60" t="s">
        <v>958</v>
      </c>
      <c r="Q456" s="87" t="s">
        <v>104</v>
      </c>
      <c r="R456" s="70" t="s">
        <v>2971</v>
      </c>
      <c r="S456" s="60" t="s">
        <v>1959</v>
      </c>
      <c r="T456" s="60" t="s">
        <v>180</v>
      </c>
      <c r="U456" s="58">
        <v>6366358</v>
      </c>
      <c r="V456" s="66" t="s">
        <v>108</v>
      </c>
      <c r="W456" s="60">
        <v>6</v>
      </c>
      <c r="X456" s="60">
        <v>6</v>
      </c>
      <c r="Y456" s="60"/>
      <c r="Z456" s="60"/>
      <c r="AA456" s="60"/>
      <c r="AB456" s="60">
        <v>621</v>
      </c>
      <c r="AC456" s="60">
        <v>45</v>
      </c>
      <c r="AD456" s="60" t="s">
        <v>109</v>
      </c>
      <c r="AE456" s="60" t="s">
        <v>109</v>
      </c>
      <c r="AF456" s="60" t="s">
        <v>109</v>
      </c>
      <c r="AG456" s="60"/>
      <c r="AH456" s="60" t="s">
        <v>109</v>
      </c>
      <c r="AI456" s="60" t="s">
        <v>109</v>
      </c>
      <c r="AJ456" s="60"/>
    </row>
    <row r="457" s="27" customFormat="true" ht="139" customHeight="true" spans="1:36">
      <c r="A457" s="208">
        <v>398</v>
      </c>
      <c r="B457" s="50"/>
      <c r="C457" s="60" t="s">
        <v>3285</v>
      </c>
      <c r="D457" s="60" t="s">
        <v>3286</v>
      </c>
      <c r="E457" s="60" t="s">
        <v>499</v>
      </c>
      <c r="F457" s="60" t="s">
        <v>1396</v>
      </c>
      <c r="G457" s="60" t="s">
        <v>3287</v>
      </c>
      <c r="H457" s="60" t="s">
        <v>3274</v>
      </c>
      <c r="I457" s="60" t="s">
        <v>3286</v>
      </c>
      <c r="J457" s="60" t="s">
        <v>3286</v>
      </c>
      <c r="K457" s="55" t="s">
        <v>3275</v>
      </c>
      <c r="L457" s="86" t="s">
        <v>3276</v>
      </c>
      <c r="M457" s="60" t="s">
        <v>3288</v>
      </c>
      <c r="N457" s="60" t="s">
        <v>3278</v>
      </c>
      <c r="O457" s="60" t="s">
        <v>3289</v>
      </c>
      <c r="P457" s="60" t="s">
        <v>958</v>
      </c>
      <c r="Q457" s="87" t="s">
        <v>104</v>
      </c>
      <c r="R457" s="70" t="s">
        <v>2971</v>
      </c>
      <c r="S457" s="60" t="s">
        <v>1959</v>
      </c>
      <c r="T457" s="60" t="s">
        <v>180</v>
      </c>
      <c r="U457" s="58">
        <v>6366358</v>
      </c>
      <c r="V457" s="66" t="s">
        <v>108</v>
      </c>
      <c r="W457" s="60">
        <v>55</v>
      </c>
      <c r="X457" s="60">
        <v>55</v>
      </c>
      <c r="Y457" s="60"/>
      <c r="Z457" s="60"/>
      <c r="AA457" s="60"/>
      <c r="AB457" s="60">
        <v>601</v>
      </c>
      <c r="AC457" s="60">
        <v>31</v>
      </c>
      <c r="AD457" s="60" t="s">
        <v>109</v>
      </c>
      <c r="AE457" s="60" t="s">
        <v>109</v>
      </c>
      <c r="AF457" s="60" t="s">
        <v>109</v>
      </c>
      <c r="AG457" s="60"/>
      <c r="AH457" s="60" t="s">
        <v>109</v>
      </c>
      <c r="AI457" s="60" t="s">
        <v>109</v>
      </c>
      <c r="AJ457" s="60"/>
    </row>
    <row r="458" s="27" customFormat="true" ht="139" customHeight="true" spans="1:36">
      <c r="A458" s="208">
        <v>399</v>
      </c>
      <c r="B458" s="50"/>
      <c r="C458" s="60" t="s">
        <v>3290</v>
      </c>
      <c r="D458" s="60" t="s">
        <v>3291</v>
      </c>
      <c r="E458" s="60" t="s">
        <v>499</v>
      </c>
      <c r="F458" s="60" t="s">
        <v>1386</v>
      </c>
      <c r="G458" s="60" t="s">
        <v>3292</v>
      </c>
      <c r="H458" s="60" t="s">
        <v>3274</v>
      </c>
      <c r="I458" s="60" t="s">
        <v>3291</v>
      </c>
      <c r="J458" s="60" t="s">
        <v>3291</v>
      </c>
      <c r="K458" s="55" t="s">
        <v>3275</v>
      </c>
      <c r="L458" s="86" t="s">
        <v>3276</v>
      </c>
      <c r="M458" s="60" t="s">
        <v>3293</v>
      </c>
      <c r="N458" s="60" t="s">
        <v>3278</v>
      </c>
      <c r="O458" s="60" t="s">
        <v>3294</v>
      </c>
      <c r="P458" s="60" t="s">
        <v>958</v>
      </c>
      <c r="Q458" s="87" t="s">
        <v>104</v>
      </c>
      <c r="R458" s="70" t="s">
        <v>2971</v>
      </c>
      <c r="S458" s="60" t="s">
        <v>1959</v>
      </c>
      <c r="T458" s="60" t="s">
        <v>180</v>
      </c>
      <c r="U458" s="58">
        <v>6366358</v>
      </c>
      <c r="V458" s="66" t="s">
        <v>108</v>
      </c>
      <c r="W458" s="60">
        <v>39</v>
      </c>
      <c r="X458" s="60">
        <v>39</v>
      </c>
      <c r="Y458" s="60"/>
      <c r="Z458" s="60"/>
      <c r="AA458" s="60"/>
      <c r="AB458" s="60">
        <v>386</v>
      </c>
      <c r="AC458" s="60">
        <v>43</v>
      </c>
      <c r="AD458" s="60" t="s">
        <v>109</v>
      </c>
      <c r="AE458" s="60" t="s">
        <v>109</v>
      </c>
      <c r="AF458" s="60" t="s">
        <v>109</v>
      </c>
      <c r="AG458" s="60"/>
      <c r="AH458" s="60" t="s">
        <v>109</v>
      </c>
      <c r="AI458" s="60" t="s">
        <v>109</v>
      </c>
      <c r="AJ458" s="60"/>
    </row>
    <row r="459" s="27" customFormat="true" ht="139" customHeight="true" spans="1:36">
      <c r="A459" s="208">
        <v>400</v>
      </c>
      <c r="B459" s="50"/>
      <c r="C459" s="60" t="s">
        <v>3295</v>
      </c>
      <c r="D459" s="60" t="s">
        <v>3296</v>
      </c>
      <c r="E459" s="60" t="s">
        <v>499</v>
      </c>
      <c r="F459" s="60" t="s">
        <v>1056</v>
      </c>
      <c r="G459" s="60" t="s">
        <v>3297</v>
      </c>
      <c r="H459" s="60" t="s">
        <v>3274</v>
      </c>
      <c r="I459" s="60" t="s">
        <v>3298</v>
      </c>
      <c r="J459" s="60" t="s">
        <v>3298</v>
      </c>
      <c r="K459" s="55" t="s">
        <v>3275</v>
      </c>
      <c r="L459" s="86" t="s">
        <v>3276</v>
      </c>
      <c r="M459" s="60" t="s">
        <v>1906</v>
      </c>
      <c r="N459" s="60" t="s">
        <v>3278</v>
      </c>
      <c r="O459" s="60" t="s">
        <v>3299</v>
      </c>
      <c r="P459" s="60" t="s">
        <v>958</v>
      </c>
      <c r="Q459" s="87" t="s">
        <v>104</v>
      </c>
      <c r="R459" s="70" t="s">
        <v>2971</v>
      </c>
      <c r="S459" s="55" t="s">
        <v>720</v>
      </c>
      <c r="T459" s="55" t="s">
        <v>406</v>
      </c>
      <c r="U459" s="55">
        <v>6433000</v>
      </c>
      <c r="V459" s="55" t="s">
        <v>108</v>
      </c>
      <c r="W459" s="60">
        <v>20</v>
      </c>
      <c r="X459" s="60">
        <v>20</v>
      </c>
      <c r="Y459" s="60"/>
      <c r="Z459" s="60"/>
      <c r="AA459" s="60"/>
      <c r="AB459" s="60">
        <v>460</v>
      </c>
      <c r="AC459" s="60">
        <v>110</v>
      </c>
      <c r="AD459" s="60" t="s">
        <v>109</v>
      </c>
      <c r="AE459" s="60" t="s">
        <v>109</v>
      </c>
      <c r="AF459" s="60" t="s">
        <v>109</v>
      </c>
      <c r="AG459" s="60"/>
      <c r="AH459" s="60" t="s">
        <v>109</v>
      </c>
      <c r="AI459" s="60" t="s">
        <v>109</v>
      </c>
      <c r="AJ459" s="60"/>
    </row>
    <row r="460" s="27" customFormat="true" ht="139" customHeight="true" spans="1:36">
      <c r="A460" s="208">
        <v>401</v>
      </c>
      <c r="B460" s="50"/>
      <c r="C460" s="60" t="s">
        <v>3300</v>
      </c>
      <c r="D460" s="60" t="s">
        <v>3301</v>
      </c>
      <c r="E460" s="60" t="s">
        <v>499</v>
      </c>
      <c r="F460" s="60" t="s">
        <v>3302</v>
      </c>
      <c r="G460" s="60" t="s">
        <v>3303</v>
      </c>
      <c r="H460" s="60" t="s">
        <v>3304</v>
      </c>
      <c r="I460" s="60" t="s">
        <v>3305</v>
      </c>
      <c r="J460" s="60" t="s">
        <v>3305</v>
      </c>
      <c r="K460" s="60" t="s">
        <v>99</v>
      </c>
      <c r="L460" s="210" t="s">
        <v>563</v>
      </c>
      <c r="M460" s="136" t="s">
        <v>3306</v>
      </c>
      <c r="N460" s="60" t="s">
        <v>3307</v>
      </c>
      <c r="O460" s="60" t="s">
        <v>3308</v>
      </c>
      <c r="P460" s="60" t="s">
        <v>958</v>
      </c>
      <c r="Q460" s="87" t="s">
        <v>104</v>
      </c>
      <c r="R460" s="70" t="s">
        <v>2971</v>
      </c>
      <c r="S460" s="55" t="s">
        <v>720</v>
      </c>
      <c r="T460" s="55" t="s">
        <v>406</v>
      </c>
      <c r="U460" s="55">
        <v>6433000</v>
      </c>
      <c r="V460" s="55" t="s">
        <v>108</v>
      </c>
      <c r="W460" s="60">
        <v>20</v>
      </c>
      <c r="X460" s="60">
        <v>20</v>
      </c>
      <c r="Y460" s="60"/>
      <c r="Z460" s="60"/>
      <c r="AA460" s="60"/>
      <c r="AB460" s="60">
        <v>1400</v>
      </c>
      <c r="AC460" s="60">
        <v>110</v>
      </c>
      <c r="AD460" s="60" t="s">
        <v>109</v>
      </c>
      <c r="AE460" s="60" t="s">
        <v>109</v>
      </c>
      <c r="AF460" s="60" t="s">
        <v>109</v>
      </c>
      <c r="AG460" s="60" t="s">
        <v>109</v>
      </c>
      <c r="AH460" s="60"/>
      <c r="AI460" s="60" t="s">
        <v>109</v>
      </c>
      <c r="AJ460" s="60"/>
    </row>
    <row r="461" s="27" customFormat="true" ht="139" customHeight="true" spans="1:36">
      <c r="A461" s="208">
        <v>402</v>
      </c>
      <c r="B461" s="50"/>
      <c r="C461" s="60" t="s">
        <v>3309</v>
      </c>
      <c r="D461" s="60" t="s">
        <v>3310</v>
      </c>
      <c r="E461" s="60" t="s">
        <v>499</v>
      </c>
      <c r="F461" s="60" t="s">
        <v>1684</v>
      </c>
      <c r="G461" s="60" t="s">
        <v>3311</v>
      </c>
      <c r="H461" s="60" t="s">
        <v>3312</v>
      </c>
      <c r="I461" s="60" t="s">
        <v>3313</v>
      </c>
      <c r="J461" s="60" t="s">
        <v>3313</v>
      </c>
      <c r="K461" s="55" t="s">
        <v>3276</v>
      </c>
      <c r="L461" s="210" t="s">
        <v>563</v>
      </c>
      <c r="M461" s="60" t="s">
        <v>3314</v>
      </c>
      <c r="N461" s="60" t="s">
        <v>3312</v>
      </c>
      <c r="O461" s="60" t="s">
        <v>3315</v>
      </c>
      <c r="P461" s="60" t="s">
        <v>958</v>
      </c>
      <c r="Q461" s="87" t="s">
        <v>104</v>
      </c>
      <c r="R461" s="70" t="s">
        <v>2971</v>
      </c>
      <c r="S461" s="55" t="s">
        <v>720</v>
      </c>
      <c r="T461" s="55" t="s">
        <v>406</v>
      </c>
      <c r="U461" s="55">
        <v>6433000</v>
      </c>
      <c r="V461" s="55" t="s">
        <v>108</v>
      </c>
      <c r="W461" s="60">
        <v>10</v>
      </c>
      <c r="X461" s="60">
        <v>10</v>
      </c>
      <c r="Y461" s="60"/>
      <c r="Z461" s="60"/>
      <c r="AA461" s="60"/>
      <c r="AB461" s="60">
        <v>280</v>
      </c>
      <c r="AC461" s="60">
        <v>65</v>
      </c>
      <c r="AD461" s="60" t="s">
        <v>109</v>
      </c>
      <c r="AE461" s="60" t="s">
        <v>109</v>
      </c>
      <c r="AF461" s="60" t="s">
        <v>109</v>
      </c>
      <c r="AG461" s="60" t="s">
        <v>109</v>
      </c>
      <c r="AH461" s="60"/>
      <c r="AI461" s="60" t="s">
        <v>109</v>
      </c>
      <c r="AJ461" s="60"/>
    </row>
    <row r="462" s="27" customFormat="true" ht="139" customHeight="true" spans="1:36">
      <c r="A462" s="208">
        <v>403</v>
      </c>
      <c r="B462" s="50"/>
      <c r="C462" s="60" t="s">
        <v>3316</v>
      </c>
      <c r="D462" s="60" t="s">
        <v>3317</v>
      </c>
      <c r="E462" s="60" t="s">
        <v>499</v>
      </c>
      <c r="F462" s="60" t="s">
        <v>1049</v>
      </c>
      <c r="G462" s="60" t="s">
        <v>3318</v>
      </c>
      <c r="H462" s="60" t="s">
        <v>954</v>
      </c>
      <c r="I462" s="60" t="s">
        <v>3319</v>
      </c>
      <c r="J462" s="60" t="s">
        <v>3320</v>
      </c>
      <c r="K462" s="60" t="s">
        <v>99</v>
      </c>
      <c r="L462" s="210" t="s">
        <v>563</v>
      </c>
      <c r="M462" s="60" t="s">
        <v>3321</v>
      </c>
      <c r="N462" s="60" t="s">
        <v>3322</v>
      </c>
      <c r="O462" s="60" t="s">
        <v>3323</v>
      </c>
      <c r="P462" s="60" t="s">
        <v>958</v>
      </c>
      <c r="Q462" s="87" t="s">
        <v>104</v>
      </c>
      <c r="R462" s="70" t="s">
        <v>2971</v>
      </c>
      <c r="S462" s="55" t="s">
        <v>720</v>
      </c>
      <c r="T462" s="55" t="s">
        <v>406</v>
      </c>
      <c r="U462" s="55">
        <v>6433000</v>
      </c>
      <c r="V462" s="55" t="s">
        <v>108</v>
      </c>
      <c r="W462" s="60">
        <v>25</v>
      </c>
      <c r="X462" s="60">
        <v>25</v>
      </c>
      <c r="Y462" s="60"/>
      <c r="Z462" s="60"/>
      <c r="AA462" s="60"/>
      <c r="AB462" s="60">
        <v>1567</v>
      </c>
      <c r="AC462" s="60">
        <v>684</v>
      </c>
      <c r="AD462" s="60" t="s">
        <v>109</v>
      </c>
      <c r="AE462" s="60" t="s">
        <v>109</v>
      </c>
      <c r="AF462" s="60" t="s">
        <v>110</v>
      </c>
      <c r="AG462" s="60" t="s">
        <v>109</v>
      </c>
      <c r="AH462" s="60"/>
      <c r="AI462" s="60" t="s">
        <v>109</v>
      </c>
      <c r="AJ462" s="60"/>
    </row>
    <row r="463" s="27" customFormat="true" ht="139" customHeight="true" spans="1:36">
      <c r="A463" s="208">
        <v>404</v>
      </c>
      <c r="B463" s="50"/>
      <c r="C463" s="60" t="s">
        <v>3324</v>
      </c>
      <c r="D463" s="60" t="s">
        <v>3325</v>
      </c>
      <c r="E463" s="60" t="s">
        <v>93</v>
      </c>
      <c r="F463" s="60" t="s">
        <v>1056</v>
      </c>
      <c r="G463" s="60" t="s">
        <v>3326</v>
      </c>
      <c r="H463" s="60" t="s">
        <v>3312</v>
      </c>
      <c r="I463" s="60" t="s">
        <v>3327</v>
      </c>
      <c r="J463" s="60" t="s">
        <v>3327</v>
      </c>
      <c r="K463" s="60" t="s">
        <v>99</v>
      </c>
      <c r="L463" s="210" t="s">
        <v>563</v>
      </c>
      <c r="M463" s="60" t="s">
        <v>3328</v>
      </c>
      <c r="N463" s="60" t="s">
        <v>3322</v>
      </c>
      <c r="O463" s="60" t="s">
        <v>3329</v>
      </c>
      <c r="P463" s="60" t="s">
        <v>958</v>
      </c>
      <c r="Q463" s="87" t="s">
        <v>104</v>
      </c>
      <c r="R463" s="70" t="s">
        <v>2971</v>
      </c>
      <c r="S463" s="55" t="s">
        <v>720</v>
      </c>
      <c r="T463" s="55" t="s">
        <v>406</v>
      </c>
      <c r="U463" s="55">
        <v>6433000</v>
      </c>
      <c r="V463" s="55" t="s">
        <v>108</v>
      </c>
      <c r="W463" s="60">
        <v>11</v>
      </c>
      <c r="X463" s="60">
        <v>11</v>
      </c>
      <c r="Y463" s="60"/>
      <c r="Z463" s="60"/>
      <c r="AA463" s="60"/>
      <c r="AB463" s="60">
        <v>90</v>
      </c>
      <c r="AC463" s="60">
        <v>15</v>
      </c>
      <c r="AD463" s="60" t="s">
        <v>109</v>
      </c>
      <c r="AE463" s="60" t="s">
        <v>109</v>
      </c>
      <c r="AF463" s="60" t="s">
        <v>110</v>
      </c>
      <c r="AG463" s="60" t="s">
        <v>109</v>
      </c>
      <c r="AH463" s="60"/>
      <c r="AI463" s="60" t="s">
        <v>109</v>
      </c>
      <c r="AJ463" s="60"/>
    </row>
    <row r="464" s="27" customFormat="true" ht="139" customHeight="true" spans="1:36">
      <c r="A464" s="208">
        <v>405</v>
      </c>
      <c r="B464" s="50"/>
      <c r="C464" s="60" t="s">
        <v>3330</v>
      </c>
      <c r="D464" s="60" t="s">
        <v>3331</v>
      </c>
      <c r="E464" s="60" t="s">
        <v>499</v>
      </c>
      <c r="F464" s="60" t="s">
        <v>847</v>
      </c>
      <c r="G464" s="60" t="s">
        <v>3332</v>
      </c>
      <c r="H464" s="60" t="s">
        <v>3333</v>
      </c>
      <c r="I464" s="60" t="s">
        <v>3331</v>
      </c>
      <c r="J464" s="60" t="s">
        <v>3331</v>
      </c>
      <c r="K464" s="60" t="s">
        <v>156</v>
      </c>
      <c r="L464" s="210" t="s">
        <v>119</v>
      </c>
      <c r="M464" s="60" t="s">
        <v>955</v>
      </c>
      <c r="N464" s="60" t="s">
        <v>3334</v>
      </c>
      <c r="O464" s="60" t="s">
        <v>3335</v>
      </c>
      <c r="P464" s="60" t="s">
        <v>103</v>
      </c>
      <c r="Q464" s="60" t="s">
        <v>104</v>
      </c>
      <c r="R464" s="70" t="s">
        <v>2971</v>
      </c>
      <c r="S464" s="55" t="s">
        <v>720</v>
      </c>
      <c r="T464" s="55" t="s">
        <v>406</v>
      </c>
      <c r="U464" s="55">
        <v>6433000</v>
      </c>
      <c r="V464" s="55" t="s">
        <v>108</v>
      </c>
      <c r="W464" s="60">
        <v>25</v>
      </c>
      <c r="X464" s="60">
        <v>25</v>
      </c>
      <c r="Y464" s="60"/>
      <c r="Z464" s="60"/>
      <c r="AA464" s="60"/>
      <c r="AB464" s="60">
        <v>260</v>
      </c>
      <c r="AC464" s="60">
        <v>34</v>
      </c>
      <c r="AD464" s="60" t="s">
        <v>109</v>
      </c>
      <c r="AE464" s="60" t="s">
        <v>109</v>
      </c>
      <c r="AF464" s="60" t="s">
        <v>110</v>
      </c>
      <c r="AG464" s="55" t="s">
        <v>109</v>
      </c>
      <c r="AH464" s="55"/>
      <c r="AI464" s="55" t="s">
        <v>109</v>
      </c>
      <c r="AJ464" s="50"/>
    </row>
    <row r="465" s="27" customFormat="true" ht="139" customHeight="true" spans="1:36">
      <c r="A465" s="208">
        <v>406</v>
      </c>
      <c r="B465" s="50"/>
      <c r="C465" s="60" t="s">
        <v>3336</v>
      </c>
      <c r="D465" s="60" t="s">
        <v>3337</v>
      </c>
      <c r="E465" s="60" t="s">
        <v>93</v>
      </c>
      <c r="F465" s="60" t="s">
        <v>1049</v>
      </c>
      <c r="G465" s="60" t="s">
        <v>3338</v>
      </c>
      <c r="H465" s="60" t="s">
        <v>954</v>
      </c>
      <c r="I465" s="60" t="s">
        <v>3339</v>
      </c>
      <c r="J465" s="60" t="s">
        <v>3337</v>
      </c>
      <c r="K465" s="60" t="s">
        <v>99</v>
      </c>
      <c r="L465" s="210" t="s">
        <v>563</v>
      </c>
      <c r="M465" s="60" t="s">
        <v>3340</v>
      </c>
      <c r="N465" s="60" t="s">
        <v>3322</v>
      </c>
      <c r="O465" s="60" t="s">
        <v>3323</v>
      </c>
      <c r="P465" s="60" t="s">
        <v>958</v>
      </c>
      <c r="Q465" s="87" t="s">
        <v>104</v>
      </c>
      <c r="R465" s="70" t="s">
        <v>2971</v>
      </c>
      <c r="S465" s="55" t="s">
        <v>720</v>
      </c>
      <c r="T465" s="55" t="s">
        <v>406</v>
      </c>
      <c r="U465" s="55">
        <v>6433000</v>
      </c>
      <c r="V465" s="55" t="s">
        <v>108</v>
      </c>
      <c r="W465" s="60">
        <v>18</v>
      </c>
      <c r="X465" s="60">
        <v>18</v>
      </c>
      <c r="Y465" s="60"/>
      <c r="Z465" s="60"/>
      <c r="AA465" s="60"/>
      <c r="AB465" s="60">
        <v>1567</v>
      </c>
      <c r="AC465" s="60">
        <v>684</v>
      </c>
      <c r="AD465" s="60" t="s">
        <v>109</v>
      </c>
      <c r="AE465" s="60" t="s">
        <v>109</v>
      </c>
      <c r="AF465" s="60" t="s">
        <v>110</v>
      </c>
      <c r="AG465" s="60" t="s">
        <v>109</v>
      </c>
      <c r="AH465" s="60"/>
      <c r="AI465" s="60" t="s">
        <v>109</v>
      </c>
      <c r="AJ465" s="60"/>
    </row>
    <row r="466" s="27" customFormat="true" ht="139" customHeight="true" spans="1:36">
      <c r="A466" s="208">
        <v>407</v>
      </c>
      <c r="B466" s="50"/>
      <c r="C466" s="213" t="s">
        <v>3341</v>
      </c>
      <c r="D466" s="55" t="s">
        <v>3342</v>
      </c>
      <c r="E466" s="55" t="s">
        <v>93</v>
      </c>
      <c r="F466" s="55" t="s">
        <v>559</v>
      </c>
      <c r="G466" s="55" t="s">
        <v>3343</v>
      </c>
      <c r="H466" s="55" t="s">
        <v>3344</v>
      </c>
      <c r="I466" s="55" t="s">
        <v>3342</v>
      </c>
      <c r="J466" s="55" t="s">
        <v>3342</v>
      </c>
      <c r="K466" s="55" t="s">
        <v>156</v>
      </c>
      <c r="L466" s="55" t="s">
        <v>119</v>
      </c>
      <c r="M466" s="55" t="s">
        <v>222</v>
      </c>
      <c r="N466" s="55" t="s">
        <v>3345</v>
      </c>
      <c r="O466" s="55" t="s">
        <v>3346</v>
      </c>
      <c r="P466" s="55" t="s">
        <v>103</v>
      </c>
      <c r="Q466" s="60" t="s">
        <v>104</v>
      </c>
      <c r="R466" s="70" t="s">
        <v>2971</v>
      </c>
      <c r="S466" s="55" t="s">
        <v>559</v>
      </c>
      <c r="T466" s="55" t="s">
        <v>568</v>
      </c>
      <c r="U466" s="55">
        <v>6461306</v>
      </c>
      <c r="V466" s="55" t="s">
        <v>108</v>
      </c>
      <c r="W466" s="55">
        <v>5</v>
      </c>
      <c r="X466" s="55">
        <v>5</v>
      </c>
      <c r="Y466" s="55"/>
      <c r="Z466" s="55"/>
      <c r="AA466" s="55"/>
      <c r="AB466" s="55">
        <v>170</v>
      </c>
      <c r="AC466" s="55">
        <v>9</v>
      </c>
      <c r="AD466" s="55" t="s">
        <v>109</v>
      </c>
      <c r="AE466" s="55" t="s">
        <v>109</v>
      </c>
      <c r="AF466" s="55" t="s">
        <v>109</v>
      </c>
      <c r="AG466" s="55" t="s">
        <v>109</v>
      </c>
      <c r="AH466" s="55"/>
      <c r="AI466" s="55" t="s">
        <v>109</v>
      </c>
      <c r="AJ466" s="55"/>
    </row>
    <row r="467" s="27" customFormat="true" ht="139" customHeight="true" spans="1:36">
      <c r="A467" s="208">
        <v>408</v>
      </c>
      <c r="B467" s="50"/>
      <c r="C467" s="213" t="s">
        <v>3347</v>
      </c>
      <c r="D467" s="55" t="s">
        <v>3348</v>
      </c>
      <c r="E467" s="55" t="s">
        <v>93</v>
      </c>
      <c r="F467" s="55" t="s">
        <v>559</v>
      </c>
      <c r="G467" s="55" t="s">
        <v>3349</v>
      </c>
      <c r="H467" s="55" t="s">
        <v>3350</v>
      </c>
      <c r="I467" s="55" t="s">
        <v>3351</v>
      </c>
      <c r="J467" s="55" t="s">
        <v>3351</v>
      </c>
      <c r="K467" s="55" t="s">
        <v>156</v>
      </c>
      <c r="L467" s="55" t="s">
        <v>119</v>
      </c>
      <c r="M467" s="55" t="s">
        <v>1879</v>
      </c>
      <c r="N467" s="55" t="s">
        <v>3352</v>
      </c>
      <c r="O467" s="55" t="s">
        <v>3346</v>
      </c>
      <c r="P467" s="55" t="s">
        <v>103</v>
      </c>
      <c r="Q467" s="60" t="s">
        <v>104</v>
      </c>
      <c r="R467" s="70" t="s">
        <v>2971</v>
      </c>
      <c r="S467" s="55" t="s">
        <v>559</v>
      </c>
      <c r="T467" s="55" t="s">
        <v>568</v>
      </c>
      <c r="U467" s="55">
        <v>6461306</v>
      </c>
      <c r="V467" s="55" t="s">
        <v>108</v>
      </c>
      <c r="W467" s="55">
        <v>55</v>
      </c>
      <c r="X467" s="55">
        <v>55</v>
      </c>
      <c r="Y467" s="55"/>
      <c r="Z467" s="55"/>
      <c r="AA467" s="55"/>
      <c r="AB467" s="55">
        <v>384</v>
      </c>
      <c r="AC467" s="55">
        <v>36</v>
      </c>
      <c r="AD467" s="55" t="s">
        <v>109</v>
      </c>
      <c r="AE467" s="55" t="s">
        <v>109</v>
      </c>
      <c r="AF467" s="55" t="s">
        <v>109</v>
      </c>
      <c r="AG467" s="55" t="s">
        <v>109</v>
      </c>
      <c r="AH467" s="55"/>
      <c r="AI467" s="55" t="s">
        <v>109</v>
      </c>
      <c r="AJ467" s="55"/>
    </row>
    <row r="468" s="27" customFormat="true" ht="139" customHeight="true" spans="1:36">
      <c r="A468" s="208">
        <v>409</v>
      </c>
      <c r="B468" s="50"/>
      <c r="C468" s="213" t="s">
        <v>3353</v>
      </c>
      <c r="D468" s="55" t="s">
        <v>3354</v>
      </c>
      <c r="E468" s="57" t="s">
        <v>93</v>
      </c>
      <c r="F468" s="57" t="s">
        <v>2368</v>
      </c>
      <c r="G468" s="55" t="s">
        <v>3355</v>
      </c>
      <c r="H468" s="55" t="s">
        <v>3356</v>
      </c>
      <c r="I468" s="55" t="s">
        <v>3357</v>
      </c>
      <c r="J468" s="57"/>
      <c r="K468" s="55" t="s">
        <v>99</v>
      </c>
      <c r="L468" s="55" t="s">
        <v>330</v>
      </c>
      <c r="M468" s="55"/>
      <c r="N468" s="55"/>
      <c r="O468" s="55" t="s">
        <v>3346</v>
      </c>
      <c r="P468" s="55"/>
      <c r="Q468" s="60" t="s">
        <v>104</v>
      </c>
      <c r="R468" s="70" t="s">
        <v>2971</v>
      </c>
      <c r="S468" s="55" t="s">
        <v>2368</v>
      </c>
      <c r="T468" s="55" t="s">
        <v>568</v>
      </c>
      <c r="U468" s="55">
        <v>6461306</v>
      </c>
      <c r="V468" s="108" t="s">
        <v>108</v>
      </c>
      <c r="W468" s="55">
        <v>60</v>
      </c>
      <c r="X468" s="55">
        <v>60</v>
      </c>
      <c r="Y468" s="55"/>
      <c r="Z468" s="55"/>
      <c r="AA468" s="55"/>
      <c r="AB468" s="55">
        <v>302</v>
      </c>
      <c r="AC468" s="55">
        <v>22</v>
      </c>
      <c r="AD468" s="55" t="s">
        <v>109</v>
      </c>
      <c r="AE468" s="55" t="s">
        <v>109</v>
      </c>
      <c r="AF468" s="55" t="s">
        <v>109</v>
      </c>
      <c r="AG468" s="55" t="s">
        <v>109</v>
      </c>
      <c r="AH468" s="55"/>
      <c r="AI468" s="55" t="s">
        <v>109</v>
      </c>
      <c r="AJ468" s="55"/>
    </row>
    <row r="469" s="27" customFormat="true" ht="139" customHeight="true" spans="1:36">
      <c r="A469" s="208">
        <v>410</v>
      </c>
      <c r="B469" s="50"/>
      <c r="C469" s="213" t="s">
        <v>3358</v>
      </c>
      <c r="D469" s="55" t="s">
        <v>3359</v>
      </c>
      <c r="E469" s="55" t="s">
        <v>93</v>
      </c>
      <c r="F469" s="55" t="s">
        <v>2385</v>
      </c>
      <c r="G469" s="55" t="s">
        <v>3360</v>
      </c>
      <c r="H469" s="55" t="s">
        <v>954</v>
      </c>
      <c r="I469" s="55" t="s">
        <v>3361</v>
      </c>
      <c r="J469" s="55" t="s">
        <v>3361</v>
      </c>
      <c r="K469" s="55" t="s">
        <v>99</v>
      </c>
      <c r="L469" s="55" t="s">
        <v>330</v>
      </c>
      <c r="M469" s="55" t="s">
        <v>1593</v>
      </c>
      <c r="N469" s="55"/>
      <c r="O469" s="55" t="s">
        <v>3362</v>
      </c>
      <c r="P469" s="55" t="s">
        <v>103</v>
      </c>
      <c r="Q469" s="60" t="s">
        <v>104</v>
      </c>
      <c r="R469" s="70" t="s">
        <v>2971</v>
      </c>
      <c r="S469" s="55" t="s">
        <v>567</v>
      </c>
      <c r="T469" s="55" t="s">
        <v>568</v>
      </c>
      <c r="U469" s="55">
        <v>6461306</v>
      </c>
      <c r="V469" s="55" t="s">
        <v>108</v>
      </c>
      <c r="W469" s="55">
        <v>30</v>
      </c>
      <c r="X469" s="55">
        <v>30</v>
      </c>
      <c r="Y469" s="55"/>
      <c r="Z469" s="55"/>
      <c r="AA469" s="55"/>
      <c r="AB469" s="55">
        <v>762</v>
      </c>
      <c r="AC469" s="55">
        <v>152</v>
      </c>
      <c r="AD469" s="55" t="s">
        <v>109</v>
      </c>
      <c r="AE469" s="55" t="s">
        <v>109</v>
      </c>
      <c r="AF469" s="55" t="s">
        <v>110</v>
      </c>
      <c r="AG469" s="55" t="s">
        <v>109</v>
      </c>
      <c r="AH469" s="55"/>
      <c r="AI469" s="55" t="s">
        <v>109</v>
      </c>
      <c r="AJ469" s="212"/>
    </row>
    <row r="470" s="27" customFormat="true" ht="139" customHeight="true" spans="1:36">
      <c r="A470" s="208">
        <v>411</v>
      </c>
      <c r="B470" s="50"/>
      <c r="C470" s="213" t="s">
        <v>3363</v>
      </c>
      <c r="D470" s="55" t="s">
        <v>3364</v>
      </c>
      <c r="E470" s="55" t="s">
        <v>93</v>
      </c>
      <c r="F470" s="55" t="s">
        <v>2392</v>
      </c>
      <c r="G470" s="55" t="s">
        <v>3365</v>
      </c>
      <c r="H470" s="55" t="s">
        <v>954</v>
      </c>
      <c r="I470" s="55" t="s">
        <v>3366</v>
      </c>
      <c r="J470" s="55"/>
      <c r="K470" s="55" t="s">
        <v>99</v>
      </c>
      <c r="L470" s="55" t="s">
        <v>330</v>
      </c>
      <c r="M470" s="55"/>
      <c r="N470" s="55"/>
      <c r="O470" s="55"/>
      <c r="P470" s="55"/>
      <c r="Q470" s="60" t="s">
        <v>104</v>
      </c>
      <c r="R470" s="70" t="s">
        <v>2971</v>
      </c>
      <c r="S470" s="55" t="s">
        <v>2392</v>
      </c>
      <c r="T470" s="55" t="s">
        <v>568</v>
      </c>
      <c r="U470" s="55">
        <v>6461306</v>
      </c>
      <c r="V470" s="108" t="s">
        <v>108</v>
      </c>
      <c r="W470" s="55">
        <v>5</v>
      </c>
      <c r="X470" s="55"/>
      <c r="Y470" s="55"/>
      <c r="Z470" s="55">
        <v>5</v>
      </c>
      <c r="AA470" s="55"/>
      <c r="AB470" s="55">
        <v>270</v>
      </c>
      <c r="AC470" s="55">
        <v>24</v>
      </c>
      <c r="AD470" s="55" t="s">
        <v>109</v>
      </c>
      <c r="AE470" s="55" t="s">
        <v>109</v>
      </c>
      <c r="AF470" s="55" t="s">
        <v>109</v>
      </c>
      <c r="AG470" s="55" t="s">
        <v>109</v>
      </c>
      <c r="AH470" s="55"/>
      <c r="AI470" s="55" t="s">
        <v>109</v>
      </c>
      <c r="AJ470" s="55"/>
    </row>
    <row r="471" s="27" customFormat="true" ht="139" customHeight="true" spans="1:36">
      <c r="A471" s="208">
        <v>412</v>
      </c>
      <c r="B471" s="50"/>
      <c r="C471" s="213" t="s">
        <v>3367</v>
      </c>
      <c r="D471" s="55" t="s">
        <v>3368</v>
      </c>
      <c r="E471" s="55" t="s">
        <v>93</v>
      </c>
      <c r="F471" s="55" t="s">
        <v>1576</v>
      </c>
      <c r="G471" s="55" t="s">
        <v>3369</v>
      </c>
      <c r="H471" s="55" t="s">
        <v>954</v>
      </c>
      <c r="I471" s="55" t="s">
        <v>3366</v>
      </c>
      <c r="J471" s="55" t="s">
        <v>3370</v>
      </c>
      <c r="K471" s="55" t="s">
        <v>99</v>
      </c>
      <c r="L471" s="55" t="s">
        <v>330</v>
      </c>
      <c r="M471" s="55" t="s">
        <v>3371</v>
      </c>
      <c r="N471" s="55"/>
      <c r="O471" s="55" t="s">
        <v>3346</v>
      </c>
      <c r="P471" s="55"/>
      <c r="Q471" s="210" t="s">
        <v>104</v>
      </c>
      <c r="R471" s="70" t="s">
        <v>2971</v>
      </c>
      <c r="S471" s="55" t="s">
        <v>1576</v>
      </c>
      <c r="T471" s="92" t="s">
        <v>554</v>
      </c>
      <c r="U471" s="95">
        <v>6368269</v>
      </c>
      <c r="V471" s="56" t="s">
        <v>108</v>
      </c>
      <c r="W471" s="55">
        <v>3.2</v>
      </c>
      <c r="X471" s="55">
        <v>3.2</v>
      </c>
      <c r="Y471" s="55"/>
      <c r="Z471" s="55">
        <v>0</v>
      </c>
      <c r="AA471" s="55"/>
      <c r="AB471" s="55">
        <v>310</v>
      </c>
      <c r="AC471" s="55">
        <v>25</v>
      </c>
      <c r="AD471" s="55" t="s">
        <v>109</v>
      </c>
      <c r="AE471" s="55" t="s">
        <v>109</v>
      </c>
      <c r="AF471" s="55" t="s">
        <v>109</v>
      </c>
      <c r="AG471" s="55" t="s">
        <v>109</v>
      </c>
      <c r="AH471" s="55"/>
      <c r="AI471" s="55" t="s">
        <v>109</v>
      </c>
      <c r="AJ471" s="55"/>
    </row>
    <row r="472" s="27" customFormat="true" ht="139" customHeight="true" spans="1:36">
      <c r="A472" s="208">
        <v>413</v>
      </c>
      <c r="B472" s="50"/>
      <c r="C472" s="213" t="s">
        <v>3372</v>
      </c>
      <c r="D472" s="55" t="s">
        <v>3373</v>
      </c>
      <c r="E472" s="55" t="s">
        <v>93</v>
      </c>
      <c r="F472" s="55" t="s">
        <v>3374</v>
      </c>
      <c r="G472" s="55" t="s">
        <v>3375</v>
      </c>
      <c r="H472" s="55" t="s">
        <v>954</v>
      </c>
      <c r="I472" s="55" t="s">
        <v>3366</v>
      </c>
      <c r="J472" s="55" t="s">
        <v>3373</v>
      </c>
      <c r="K472" s="55" t="s">
        <v>99</v>
      </c>
      <c r="L472" s="55" t="s">
        <v>330</v>
      </c>
      <c r="M472" s="55" t="s">
        <v>3376</v>
      </c>
      <c r="N472" s="55"/>
      <c r="O472" s="55" t="s">
        <v>3346</v>
      </c>
      <c r="P472" s="55"/>
      <c r="Q472" s="87" t="s">
        <v>104</v>
      </c>
      <c r="R472" s="70" t="s">
        <v>2971</v>
      </c>
      <c r="S472" s="55" t="s">
        <v>3377</v>
      </c>
      <c r="T472" s="56" t="s">
        <v>651</v>
      </c>
      <c r="U472" s="56">
        <v>6216696</v>
      </c>
      <c r="V472" s="66" t="s">
        <v>108</v>
      </c>
      <c r="W472" s="55">
        <v>75</v>
      </c>
      <c r="X472" s="55">
        <v>75</v>
      </c>
      <c r="Y472" s="55"/>
      <c r="Z472" s="55"/>
      <c r="AA472" s="55"/>
      <c r="AB472" s="55">
        <v>360</v>
      </c>
      <c r="AC472" s="55">
        <v>43</v>
      </c>
      <c r="AD472" s="55" t="s">
        <v>109</v>
      </c>
      <c r="AE472" s="55" t="s">
        <v>109</v>
      </c>
      <c r="AF472" s="55" t="s">
        <v>109</v>
      </c>
      <c r="AG472" s="55" t="s">
        <v>109</v>
      </c>
      <c r="AH472" s="55"/>
      <c r="AI472" s="55" t="s">
        <v>109</v>
      </c>
      <c r="AJ472" s="55"/>
    </row>
    <row r="473" s="39" customFormat="true" ht="139" customHeight="true" spans="1:36">
      <c r="A473" s="208">
        <v>414</v>
      </c>
      <c r="B473" s="115"/>
      <c r="C473" s="130" t="s">
        <v>3378</v>
      </c>
      <c r="D473" s="104" t="s">
        <v>3379</v>
      </c>
      <c r="E473" s="121" t="s">
        <v>93</v>
      </c>
      <c r="F473" s="65" t="s">
        <v>3380</v>
      </c>
      <c r="G473" s="80" t="s">
        <v>3381</v>
      </c>
      <c r="H473" s="65" t="s">
        <v>954</v>
      </c>
      <c r="I473" s="65" t="s">
        <v>3379</v>
      </c>
      <c r="J473" s="65" t="s">
        <v>3379</v>
      </c>
      <c r="K473" s="65" t="s">
        <v>99</v>
      </c>
      <c r="L473" s="65" t="s">
        <v>330</v>
      </c>
      <c r="M473" s="65" t="s">
        <v>99</v>
      </c>
      <c r="N473" s="65" t="s">
        <v>330</v>
      </c>
      <c r="O473" s="65" t="s">
        <v>3382</v>
      </c>
      <c r="P473" s="65" t="s">
        <v>958</v>
      </c>
      <c r="Q473" s="215" t="s">
        <v>104</v>
      </c>
      <c r="R473" s="65" t="s">
        <v>3383</v>
      </c>
      <c r="S473" s="65" t="s">
        <v>3384</v>
      </c>
      <c r="T473" s="56" t="s">
        <v>651</v>
      </c>
      <c r="U473" s="56">
        <v>6216696</v>
      </c>
      <c r="V473" s="66" t="s">
        <v>108</v>
      </c>
      <c r="W473" s="63">
        <v>561</v>
      </c>
      <c r="X473" s="121"/>
      <c r="Y473" s="63">
        <v>510</v>
      </c>
      <c r="Z473" s="121"/>
      <c r="AA473" s="121">
        <v>51</v>
      </c>
      <c r="AB473" s="65">
        <v>456</v>
      </c>
      <c r="AC473" s="65">
        <v>29</v>
      </c>
      <c r="AD473" s="65" t="s">
        <v>110</v>
      </c>
      <c r="AE473" s="65" t="s">
        <v>109</v>
      </c>
      <c r="AF473" s="65" t="s">
        <v>109</v>
      </c>
      <c r="AG473" s="65" t="s">
        <v>109</v>
      </c>
      <c r="AH473" s="65"/>
      <c r="AI473" s="65" t="s">
        <v>109</v>
      </c>
      <c r="AJ473" s="65"/>
    </row>
    <row r="474" s="39" customFormat="true" ht="139" customHeight="true" spans="1:36">
      <c r="A474" s="208">
        <v>415</v>
      </c>
      <c r="B474" s="115"/>
      <c r="C474" s="130" t="s">
        <v>3385</v>
      </c>
      <c r="D474" s="104" t="s">
        <v>3386</v>
      </c>
      <c r="E474" s="121" t="s">
        <v>93</v>
      </c>
      <c r="F474" s="65" t="s">
        <v>678</v>
      </c>
      <c r="G474" s="80" t="s">
        <v>3387</v>
      </c>
      <c r="H474" s="65" t="s">
        <v>954</v>
      </c>
      <c r="I474" s="104" t="s">
        <v>3386</v>
      </c>
      <c r="J474" s="130" t="s">
        <v>3386</v>
      </c>
      <c r="K474" s="65" t="s">
        <v>99</v>
      </c>
      <c r="L474" s="65" t="s">
        <v>330</v>
      </c>
      <c r="M474" s="65" t="s">
        <v>99</v>
      </c>
      <c r="N474" s="65" t="s">
        <v>330</v>
      </c>
      <c r="O474" s="65" t="s">
        <v>3388</v>
      </c>
      <c r="P474" s="65" t="s">
        <v>958</v>
      </c>
      <c r="Q474" s="215" t="s">
        <v>104</v>
      </c>
      <c r="R474" s="65" t="s">
        <v>3383</v>
      </c>
      <c r="S474" s="55" t="s">
        <v>678</v>
      </c>
      <c r="T474" s="55" t="s">
        <v>679</v>
      </c>
      <c r="U474" s="55">
        <v>6438503</v>
      </c>
      <c r="V474" s="55" t="s">
        <v>108</v>
      </c>
      <c r="W474" s="63">
        <v>409</v>
      </c>
      <c r="X474" s="121"/>
      <c r="Y474" s="63">
        <v>370</v>
      </c>
      <c r="Z474" s="121"/>
      <c r="AA474" s="121">
        <v>39</v>
      </c>
      <c r="AB474" s="65">
        <v>100</v>
      </c>
      <c r="AC474" s="65">
        <v>12</v>
      </c>
      <c r="AD474" s="65" t="s">
        <v>110</v>
      </c>
      <c r="AE474" s="65" t="s">
        <v>109</v>
      </c>
      <c r="AF474" s="65" t="s">
        <v>1626</v>
      </c>
      <c r="AG474" s="65" t="s">
        <v>109</v>
      </c>
      <c r="AH474" s="65"/>
      <c r="AI474" s="65" t="s">
        <v>109</v>
      </c>
      <c r="AJ474" s="65"/>
    </row>
    <row r="475" s="39" customFormat="true" ht="139" customHeight="true" spans="1:36">
      <c r="A475" s="208">
        <v>416</v>
      </c>
      <c r="B475" s="115"/>
      <c r="C475" s="130" t="s">
        <v>3389</v>
      </c>
      <c r="D475" s="104" t="s">
        <v>3390</v>
      </c>
      <c r="E475" s="121" t="s">
        <v>93</v>
      </c>
      <c r="F475" s="65" t="s">
        <v>466</v>
      </c>
      <c r="G475" s="80" t="s">
        <v>3391</v>
      </c>
      <c r="H475" s="65" t="s">
        <v>954</v>
      </c>
      <c r="I475" s="65" t="s">
        <v>3390</v>
      </c>
      <c r="J475" s="65" t="s">
        <v>3390</v>
      </c>
      <c r="K475" s="65" t="s">
        <v>99</v>
      </c>
      <c r="L475" s="65" t="s">
        <v>330</v>
      </c>
      <c r="M475" s="65" t="s">
        <v>99</v>
      </c>
      <c r="N475" s="65" t="s">
        <v>330</v>
      </c>
      <c r="O475" s="65" t="s">
        <v>3392</v>
      </c>
      <c r="P475" s="65" t="s">
        <v>958</v>
      </c>
      <c r="Q475" s="215" t="s">
        <v>104</v>
      </c>
      <c r="R475" s="65" t="s">
        <v>3383</v>
      </c>
      <c r="S475" s="65" t="s">
        <v>415</v>
      </c>
      <c r="T475" s="55" t="s">
        <v>416</v>
      </c>
      <c r="U475" s="55">
        <v>6313961</v>
      </c>
      <c r="V475" s="55" t="s">
        <v>108</v>
      </c>
      <c r="W475" s="63">
        <v>374</v>
      </c>
      <c r="X475" s="121"/>
      <c r="Y475" s="63">
        <v>340</v>
      </c>
      <c r="Z475" s="121"/>
      <c r="AA475" s="121">
        <v>34</v>
      </c>
      <c r="AB475" s="65">
        <v>456</v>
      </c>
      <c r="AC475" s="65">
        <v>101</v>
      </c>
      <c r="AD475" s="65" t="s">
        <v>110</v>
      </c>
      <c r="AE475" s="65" t="s">
        <v>109</v>
      </c>
      <c r="AF475" s="65" t="s">
        <v>1626</v>
      </c>
      <c r="AG475" s="65" t="s">
        <v>109</v>
      </c>
      <c r="AH475" s="65"/>
      <c r="AI475" s="65" t="s">
        <v>109</v>
      </c>
      <c r="AJ475" s="65"/>
    </row>
    <row r="476" s="39" customFormat="true" ht="139" customHeight="true" spans="1:36">
      <c r="A476" s="208">
        <v>417</v>
      </c>
      <c r="B476" s="115"/>
      <c r="C476" s="130" t="s">
        <v>3393</v>
      </c>
      <c r="D476" s="104" t="s">
        <v>3394</v>
      </c>
      <c r="E476" s="121" t="s">
        <v>93</v>
      </c>
      <c r="F476" s="65" t="s">
        <v>3395</v>
      </c>
      <c r="G476" s="80" t="s">
        <v>3396</v>
      </c>
      <c r="H476" s="65" t="s">
        <v>954</v>
      </c>
      <c r="I476" s="104" t="s">
        <v>3394</v>
      </c>
      <c r="J476" s="130" t="s">
        <v>3394</v>
      </c>
      <c r="K476" s="65" t="s">
        <v>99</v>
      </c>
      <c r="L476" s="65" t="s">
        <v>330</v>
      </c>
      <c r="M476" s="65" t="s">
        <v>99</v>
      </c>
      <c r="N476" s="65" t="s">
        <v>330</v>
      </c>
      <c r="O476" s="65" t="s">
        <v>3397</v>
      </c>
      <c r="P476" s="65" t="s">
        <v>958</v>
      </c>
      <c r="Q476" s="215" t="s">
        <v>104</v>
      </c>
      <c r="R476" s="65" t="s">
        <v>3383</v>
      </c>
      <c r="S476" s="65" t="s">
        <v>567</v>
      </c>
      <c r="T476" s="65" t="s">
        <v>568</v>
      </c>
      <c r="U476" s="104" t="s">
        <v>1188</v>
      </c>
      <c r="V476" s="65" t="s">
        <v>108</v>
      </c>
      <c r="W476" s="63">
        <v>560</v>
      </c>
      <c r="X476" s="121"/>
      <c r="Y476" s="63">
        <v>510</v>
      </c>
      <c r="Z476" s="121"/>
      <c r="AA476" s="121">
        <v>50</v>
      </c>
      <c r="AB476" s="65">
        <v>210</v>
      </c>
      <c r="AC476" s="65">
        <v>85</v>
      </c>
      <c r="AD476" s="65" t="s">
        <v>110</v>
      </c>
      <c r="AE476" s="65" t="s">
        <v>109</v>
      </c>
      <c r="AF476" s="65" t="s">
        <v>109</v>
      </c>
      <c r="AG476" s="65" t="s">
        <v>109</v>
      </c>
      <c r="AH476" s="65"/>
      <c r="AI476" s="65" t="s">
        <v>109</v>
      </c>
      <c r="AJ476" s="65"/>
    </row>
    <row r="477" s="39" customFormat="true" ht="139" customHeight="true" spans="1:36">
      <c r="A477" s="208">
        <v>418</v>
      </c>
      <c r="B477" s="115"/>
      <c r="C477" s="130" t="s">
        <v>3398</v>
      </c>
      <c r="D477" s="104" t="s">
        <v>3399</v>
      </c>
      <c r="E477" s="121" t="s">
        <v>93</v>
      </c>
      <c r="F477" s="65" t="s">
        <v>3400</v>
      </c>
      <c r="G477" s="80" t="s">
        <v>3401</v>
      </c>
      <c r="H477" s="65" t="s">
        <v>954</v>
      </c>
      <c r="I477" s="104" t="s">
        <v>3399</v>
      </c>
      <c r="J477" s="130" t="s">
        <v>3399</v>
      </c>
      <c r="K477" s="65" t="s">
        <v>99</v>
      </c>
      <c r="L477" s="65" t="s">
        <v>330</v>
      </c>
      <c r="M477" s="65" t="s">
        <v>99</v>
      </c>
      <c r="N477" s="65" t="s">
        <v>330</v>
      </c>
      <c r="O477" s="65" t="s">
        <v>3402</v>
      </c>
      <c r="P477" s="65" t="s">
        <v>958</v>
      </c>
      <c r="Q477" s="215" t="s">
        <v>104</v>
      </c>
      <c r="R477" s="65" t="s">
        <v>3383</v>
      </c>
      <c r="S477" s="65" t="s">
        <v>383</v>
      </c>
      <c r="T477" s="92" t="s">
        <v>373</v>
      </c>
      <c r="U477" s="92">
        <v>6369368</v>
      </c>
      <c r="V477" s="66" t="s">
        <v>108</v>
      </c>
      <c r="W477" s="63">
        <v>240</v>
      </c>
      <c r="X477" s="121">
        <v>225</v>
      </c>
      <c r="Y477" s="63" t="s">
        <v>3403</v>
      </c>
      <c r="Z477" s="121"/>
      <c r="AA477" s="121">
        <v>15</v>
      </c>
      <c r="AB477" s="65">
        <v>4057</v>
      </c>
      <c r="AC477" s="65">
        <v>1214</v>
      </c>
      <c r="AD477" s="65" t="s">
        <v>110</v>
      </c>
      <c r="AE477" s="65" t="s">
        <v>109</v>
      </c>
      <c r="AF477" s="65" t="s">
        <v>110</v>
      </c>
      <c r="AG477" s="65" t="s">
        <v>109</v>
      </c>
      <c r="AH477" s="65"/>
      <c r="AI477" s="65" t="s">
        <v>109</v>
      </c>
      <c r="AJ477" s="65"/>
    </row>
    <row r="478" s="39" customFormat="true" ht="139" customHeight="true" spans="1:36">
      <c r="A478" s="208">
        <v>419</v>
      </c>
      <c r="B478" s="115"/>
      <c r="C478" s="130" t="s">
        <v>3404</v>
      </c>
      <c r="D478" s="104" t="s">
        <v>3405</v>
      </c>
      <c r="E478" s="121" t="s">
        <v>93</v>
      </c>
      <c r="F478" s="65" t="s">
        <v>800</v>
      </c>
      <c r="G478" s="80" t="s">
        <v>3406</v>
      </c>
      <c r="H478" s="65" t="s">
        <v>954</v>
      </c>
      <c r="I478" s="104" t="s">
        <v>3405</v>
      </c>
      <c r="J478" s="130" t="s">
        <v>3407</v>
      </c>
      <c r="K478" s="65" t="s">
        <v>99</v>
      </c>
      <c r="L478" s="65" t="s">
        <v>330</v>
      </c>
      <c r="M478" s="65" t="s">
        <v>99</v>
      </c>
      <c r="N478" s="65" t="s">
        <v>330</v>
      </c>
      <c r="O478" s="65" t="s">
        <v>3408</v>
      </c>
      <c r="P478" s="65" t="s">
        <v>958</v>
      </c>
      <c r="Q478" s="215" t="s">
        <v>104</v>
      </c>
      <c r="R478" s="65" t="s">
        <v>3383</v>
      </c>
      <c r="S478" s="65" t="s">
        <v>3409</v>
      </c>
      <c r="T478" s="55" t="s">
        <v>146</v>
      </c>
      <c r="U478" s="100">
        <v>6491201</v>
      </c>
      <c r="V478" s="66" t="s">
        <v>108</v>
      </c>
      <c r="W478" s="63">
        <v>561</v>
      </c>
      <c r="X478" s="121"/>
      <c r="Y478" s="63">
        <v>510</v>
      </c>
      <c r="Z478" s="121"/>
      <c r="AA478" s="121">
        <v>51</v>
      </c>
      <c r="AB478" s="65">
        <v>630</v>
      </c>
      <c r="AC478" s="65">
        <v>163</v>
      </c>
      <c r="AD478" s="65" t="s">
        <v>110</v>
      </c>
      <c r="AE478" s="65" t="s">
        <v>109</v>
      </c>
      <c r="AF478" s="65" t="s">
        <v>110</v>
      </c>
      <c r="AG478" s="65" t="s">
        <v>109</v>
      </c>
      <c r="AH478" s="65"/>
      <c r="AI478" s="65" t="s">
        <v>109</v>
      </c>
      <c r="AJ478" s="65"/>
    </row>
    <row r="479" s="39" customFormat="true" ht="139" customHeight="true" spans="1:36">
      <c r="A479" s="208">
        <v>420</v>
      </c>
      <c r="B479" s="115"/>
      <c r="C479" s="130" t="s">
        <v>3410</v>
      </c>
      <c r="D479" s="104" t="s">
        <v>3411</v>
      </c>
      <c r="E479" s="121" t="s">
        <v>93</v>
      </c>
      <c r="F479" s="65" t="s">
        <v>1031</v>
      </c>
      <c r="G479" s="80" t="s">
        <v>3412</v>
      </c>
      <c r="H479" s="65" t="s">
        <v>954</v>
      </c>
      <c r="I479" s="104" t="s">
        <v>3411</v>
      </c>
      <c r="J479" s="130" t="s">
        <v>3411</v>
      </c>
      <c r="K479" s="65" t="s">
        <v>99</v>
      </c>
      <c r="L479" s="65" t="s">
        <v>330</v>
      </c>
      <c r="M479" s="65" t="s">
        <v>99</v>
      </c>
      <c r="N479" s="65" t="s">
        <v>330</v>
      </c>
      <c r="O479" s="65" t="s">
        <v>3413</v>
      </c>
      <c r="P479" s="65" t="s">
        <v>958</v>
      </c>
      <c r="Q479" s="215" t="s">
        <v>104</v>
      </c>
      <c r="R479" s="65" t="s">
        <v>3383</v>
      </c>
      <c r="S479" s="65" t="s">
        <v>314</v>
      </c>
      <c r="T479" s="55" t="s">
        <v>321</v>
      </c>
      <c r="U479" s="55">
        <v>6411301</v>
      </c>
      <c r="V479" s="66" t="s">
        <v>108</v>
      </c>
      <c r="W479" s="63">
        <v>220</v>
      </c>
      <c r="X479" s="121">
        <v>200</v>
      </c>
      <c r="Y479" s="63" t="s">
        <v>3403</v>
      </c>
      <c r="Z479" s="121"/>
      <c r="AA479" s="121">
        <v>20</v>
      </c>
      <c r="AB479" s="65">
        <v>1277</v>
      </c>
      <c r="AC479" s="65">
        <v>263</v>
      </c>
      <c r="AD479" s="65" t="s">
        <v>110</v>
      </c>
      <c r="AE479" s="65" t="s">
        <v>109</v>
      </c>
      <c r="AF479" s="65" t="s">
        <v>110</v>
      </c>
      <c r="AG479" s="65" t="s">
        <v>109</v>
      </c>
      <c r="AH479" s="65"/>
      <c r="AI479" s="65" t="s">
        <v>109</v>
      </c>
      <c r="AJ479" s="65"/>
    </row>
    <row r="480" s="39" customFormat="true" ht="139" customHeight="true" spans="1:36">
      <c r="A480" s="208">
        <v>421</v>
      </c>
      <c r="B480" s="115"/>
      <c r="C480" s="130" t="s">
        <v>3414</v>
      </c>
      <c r="D480" s="104" t="s">
        <v>3415</v>
      </c>
      <c r="E480" s="121" t="s">
        <v>93</v>
      </c>
      <c r="F480" s="65" t="s">
        <v>3416</v>
      </c>
      <c r="G480" s="80" t="s">
        <v>3417</v>
      </c>
      <c r="H480" s="65" t="s">
        <v>954</v>
      </c>
      <c r="I480" s="104" t="s">
        <v>3418</v>
      </c>
      <c r="J480" s="130" t="s">
        <v>3418</v>
      </c>
      <c r="K480" s="65" t="s">
        <v>99</v>
      </c>
      <c r="L480" s="65" t="s">
        <v>330</v>
      </c>
      <c r="M480" s="65" t="s">
        <v>99</v>
      </c>
      <c r="N480" s="65" t="s">
        <v>330</v>
      </c>
      <c r="O480" s="65" t="s">
        <v>3419</v>
      </c>
      <c r="P480" s="65" t="s">
        <v>958</v>
      </c>
      <c r="Q480" s="215" t="s">
        <v>104</v>
      </c>
      <c r="R480" s="65" t="s">
        <v>3383</v>
      </c>
      <c r="S480" s="95" t="s">
        <v>483</v>
      </c>
      <c r="T480" s="92" t="s">
        <v>484</v>
      </c>
      <c r="U480" s="92">
        <v>6300205</v>
      </c>
      <c r="V480" s="55" t="s">
        <v>108</v>
      </c>
      <c r="W480" s="63">
        <v>594</v>
      </c>
      <c r="X480" s="121"/>
      <c r="Y480" s="63">
        <v>540</v>
      </c>
      <c r="Z480" s="121"/>
      <c r="AA480" s="121">
        <v>54</v>
      </c>
      <c r="AB480" s="65">
        <v>650</v>
      </c>
      <c r="AC480" s="65">
        <v>335</v>
      </c>
      <c r="AD480" s="65" t="s">
        <v>110</v>
      </c>
      <c r="AE480" s="65" t="s">
        <v>109</v>
      </c>
      <c r="AF480" s="65" t="s">
        <v>110</v>
      </c>
      <c r="AG480" s="65" t="s">
        <v>109</v>
      </c>
      <c r="AH480" s="65"/>
      <c r="AI480" s="65" t="s">
        <v>109</v>
      </c>
      <c r="AJ480" s="65"/>
    </row>
    <row r="481" s="39" customFormat="true" ht="139" customHeight="true" spans="1:36">
      <c r="A481" s="208">
        <v>422</v>
      </c>
      <c r="B481" s="115"/>
      <c r="C481" s="130" t="s">
        <v>3420</v>
      </c>
      <c r="D481" s="104" t="s">
        <v>3421</v>
      </c>
      <c r="E481" s="121" t="s">
        <v>93</v>
      </c>
      <c r="F481" s="65" t="s">
        <v>1487</v>
      </c>
      <c r="G481" s="80" t="s">
        <v>3422</v>
      </c>
      <c r="H481" s="65" t="s">
        <v>954</v>
      </c>
      <c r="I481" s="104" t="s">
        <v>3421</v>
      </c>
      <c r="J481" s="130" t="s">
        <v>3421</v>
      </c>
      <c r="K481" s="65" t="s">
        <v>99</v>
      </c>
      <c r="L481" s="65" t="s">
        <v>330</v>
      </c>
      <c r="M481" s="65" t="s">
        <v>99</v>
      </c>
      <c r="N481" s="65" t="s">
        <v>330</v>
      </c>
      <c r="O481" s="65" t="s">
        <v>3423</v>
      </c>
      <c r="P481" s="65" t="s">
        <v>958</v>
      </c>
      <c r="Q481" s="215" t="s">
        <v>104</v>
      </c>
      <c r="R481" s="65" t="s">
        <v>3383</v>
      </c>
      <c r="S481" s="65" t="s">
        <v>1478</v>
      </c>
      <c r="T481" s="55" t="s">
        <v>1223</v>
      </c>
      <c r="U481" s="55">
        <v>6481001</v>
      </c>
      <c r="V481" s="108" t="s">
        <v>108</v>
      </c>
      <c r="W481" s="63">
        <v>135</v>
      </c>
      <c r="X481" s="121">
        <v>125</v>
      </c>
      <c r="Y481" s="63"/>
      <c r="Z481" s="121"/>
      <c r="AA481" s="121">
        <v>10</v>
      </c>
      <c r="AB481" s="65">
        <v>865</v>
      </c>
      <c r="AC481" s="65">
        <v>73</v>
      </c>
      <c r="AD481" s="65" t="s">
        <v>110</v>
      </c>
      <c r="AE481" s="65" t="s">
        <v>109</v>
      </c>
      <c r="AF481" s="65" t="s">
        <v>110</v>
      </c>
      <c r="AG481" s="65" t="s">
        <v>109</v>
      </c>
      <c r="AH481" s="65"/>
      <c r="AI481" s="65" t="s">
        <v>109</v>
      </c>
      <c r="AJ481" s="65"/>
    </row>
    <row r="482" s="39" customFormat="true" ht="139" customHeight="true" spans="1:36">
      <c r="A482" s="208">
        <v>423</v>
      </c>
      <c r="B482" s="115"/>
      <c r="C482" s="130" t="s">
        <v>3424</v>
      </c>
      <c r="D482" s="104" t="s">
        <v>3425</v>
      </c>
      <c r="E482" s="121" t="s">
        <v>93</v>
      </c>
      <c r="F482" s="65" t="s">
        <v>1576</v>
      </c>
      <c r="G482" s="80" t="s">
        <v>3426</v>
      </c>
      <c r="H482" s="65" t="s">
        <v>954</v>
      </c>
      <c r="I482" s="104" t="s">
        <v>3425</v>
      </c>
      <c r="J482" s="130" t="s">
        <v>3425</v>
      </c>
      <c r="K482" s="65" t="s">
        <v>99</v>
      </c>
      <c r="L482" s="65" t="s">
        <v>330</v>
      </c>
      <c r="M482" s="65" t="s">
        <v>99</v>
      </c>
      <c r="N482" s="65" t="s">
        <v>330</v>
      </c>
      <c r="O482" s="65" t="s">
        <v>3427</v>
      </c>
      <c r="P482" s="65" t="s">
        <v>958</v>
      </c>
      <c r="Q482" s="215" t="s">
        <v>104</v>
      </c>
      <c r="R482" s="65" t="s">
        <v>3383</v>
      </c>
      <c r="S482" s="65" t="s">
        <v>553</v>
      </c>
      <c r="T482" s="92" t="s">
        <v>554</v>
      </c>
      <c r="U482" s="95">
        <v>6368269</v>
      </c>
      <c r="V482" s="56" t="s">
        <v>108</v>
      </c>
      <c r="W482" s="63">
        <v>145</v>
      </c>
      <c r="X482" s="121">
        <v>135</v>
      </c>
      <c r="Y482" s="63"/>
      <c r="Z482" s="121"/>
      <c r="AA482" s="121">
        <v>10</v>
      </c>
      <c r="AB482" s="65">
        <v>1070</v>
      </c>
      <c r="AC482" s="65">
        <v>140</v>
      </c>
      <c r="AD482" s="65" t="s">
        <v>110</v>
      </c>
      <c r="AE482" s="65" t="s">
        <v>109</v>
      </c>
      <c r="AF482" s="65" t="s">
        <v>110</v>
      </c>
      <c r="AG482" s="65" t="s">
        <v>109</v>
      </c>
      <c r="AH482" s="65"/>
      <c r="AI482" s="65" t="s">
        <v>109</v>
      </c>
      <c r="AJ482" s="65"/>
    </row>
    <row r="483" s="11" customFormat="true" ht="23" customHeight="true" spans="1:36">
      <c r="A483" s="49"/>
      <c r="B483" s="50" t="s">
        <v>3428</v>
      </c>
      <c r="C483" s="52"/>
      <c r="D483" s="71">
        <v>61</v>
      </c>
      <c r="E483" s="52"/>
      <c r="F483" s="71"/>
      <c r="G483" s="52"/>
      <c r="H483" s="52"/>
      <c r="I483" s="71"/>
      <c r="J483" s="52"/>
      <c r="K483" s="52"/>
      <c r="L483" s="52"/>
      <c r="M483" s="52"/>
      <c r="N483" s="52"/>
      <c r="O483" s="52"/>
      <c r="P483" s="52"/>
      <c r="Q483" s="52"/>
      <c r="R483" s="52"/>
      <c r="S483" s="52"/>
      <c r="T483" s="52"/>
      <c r="U483" s="52"/>
      <c r="V483" s="52"/>
      <c r="W483" s="49">
        <f>SUM(W484:W544)</f>
        <v>4232.8</v>
      </c>
      <c r="X483" s="49">
        <f t="shared" ref="X483:AC483" si="30">SUM(X484:X544)</f>
        <v>4012.8</v>
      </c>
      <c r="Y483" s="49">
        <f t="shared" si="30"/>
        <v>220</v>
      </c>
      <c r="Z483" s="49">
        <f t="shared" si="30"/>
        <v>0</v>
      </c>
      <c r="AA483" s="49">
        <f t="shared" si="30"/>
        <v>0</v>
      </c>
      <c r="AB483" s="49">
        <f t="shared" si="30"/>
        <v>22444</v>
      </c>
      <c r="AC483" s="49">
        <f t="shared" si="30"/>
        <v>8058</v>
      </c>
      <c r="AD483" s="52"/>
      <c r="AE483" s="52"/>
      <c r="AF483" s="52"/>
      <c r="AG483" s="71"/>
      <c r="AH483" s="71"/>
      <c r="AI483" s="71"/>
      <c r="AJ483" s="52"/>
    </row>
    <row r="484" s="13" customFormat="true" ht="97" customHeight="true" spans="1:36">
      <c r="A484" s="49">
        <v>424</v>
      </c>
      <c r="B484" s="55"/>
      <c r="C484" s="81" t="s">
        <v>3429</v>
      </c>
      <c r="D484" s="55" t="s">
        <v>3430</v>
      </c>
      <c r="E484" s="49" t="s">
        <v>93</v>
      </c>
      <c r="F484" s="55" t="s">
        <v>94</v>
      </c>
      <c r="G484" s="54" t="s">
        <v>3431</v>
      </c>
      <c r="H484" s="70" t="s">
        <v>954</v>
      </c>
      <c r="I484" s="60" t="s">
        <v>97</v>
      </c>
      <c r="J484" s="54" t="s">
        <v>3432</v>
      </c>
      <c r="K484" s="70" t="s">
        <v>99</v>
      </c>
      <c r="L484" s="70" t="s">
        <v>330</v>
      </c>
      <c r="M484" s="55" t="s">
        <v>1070</v>
      </c>
      <c r="N484" s="55"/>
      <c r="O484" s="55"/>
      <c r="P484" s="60" t="s">
        <v>103</v>
      </c>
      <c r="Q484" s="60" t="s">
        <v>104</v>
      </c>
      <c r="R484" s="55" t="s">
        <v>105</v>
      </c>
      <c r="S484" s="55" t="s">
        <v>106</v>
      </c>
      <c r="T484" s="56" t="s">
        <v>107</v>
      </c>
      <c r="U484" s="66">
        <v>6229717</v>
      </c>
      <c r="V484" s="55" t="s">
        <v>108</v>
      </c>
      <c r="W484" s="55">
        <v>95</v>
      </c>
      <c r="X484" s="55">
        <v>95</v>
      </c>
      <c r="Y484" s="55"/>
      <c r="Z484" s="55"/>
      <c r="AA484" s="55"/>
      <c r="AB484" s="55">
        <v>534</v>
      </c>
      <c r="AC484" s="55">
        <v>75</v>
      </c>
      <c r="AD484" s="55" t="s">
        <v>109</v>
      </c>
      <c r="AE484" s="55" t="s">
        <v>109</v>
      </c>
      <c r="AF484" s="55" t="s">
        <v>109</v>
      </c>
      <c r="AG484" s="55" t="s">
        <v>109</v>
      </c>
      <c r="AH484" s="55"/>
      <c r="AI484" s="55" t="s">
        <v>109</v>
      </c>
      <c r="AJ484" s="55" t="s">
        <v>109</v>
      </c>
    </row>
    <row r="485" s="13" customFormat="true" ht="125" customHeight="true" spans="1:36">
      <c r="A485" s="49">
        <v>425</v>
      </c>
      <c r="B485" s="50"/>
      <c r="C485" s="81" t="s">
        <v>3433</v>
      </c>
      <c r="D485" s="55" t="s">
        <v>3434</v>
      </c>
      <c r="E485" s="49" t="s">
        <v>93</v>
      </c>
      <c r="F485" s="55" t="s">
        <v>94</v>
      </c>
      <c r="G485" s="54" t="s">
        <v>3435</v>
      </c>
      <c r="H485" s="70" t="s">
        <v>954</v>
      </c>
      <c r="I485" s="60" t="s">
        <v>97</v>
      </c>
      <c r="J485" s="54" t="s">
        <v>3436</v>
      </c>
      <c r="K485" s="70" t="s">
        <v>99</v>
      </c>
      <c r="L485" s="70" t="s">
        <v>330</v>
      </c>
      <c r="M485" s="55" t="s">
        <v>1070</v>
      </c>
      <c r="N485" s="55"/>
      <c r="O485" s="55"/>
      <c r="P485" s="60" t="s">
        <v>103</v>
      </c>
      <c r="Q485" s="60" t="s">
        <v>104</v>
      </c>
      <c r="R485" s="55" t="s">
        <v>105</v>
      </c>
      <c r="S485" s="55" t="s">
        <v>106</v>
      </c>
      <c r="T485" s="56" t="s">
        <v>107</v>
      </c>
      <c r="U485" s="66">
        <v>6229717</v>
      </c>
      <c r="V485" s="55" t="s">
        <v>108</v>
      </c>
      <c r="W485" s="55">
        <v>95</v>
      </c>
      <c r="X485" s="55">
        <v>95</v>
      </c>
      <c r="Y485" s="55"/>
      <c r="Z485" s="55"/>
      <c r="AA485" s="55"/>
      <c r="AB485" s="55">
        <v>654</v>
      </c>
      <c r="AC485" s="55">
        <v>75</v>
      </c>
      <c r="AD485" s="55" t="s">
        <v>109</v>
      </c>
      <c r="AE485" s="55" t="s">
        <v>109</v>
      </c>
      <c r="AF485" s="55" t="s">
        <v>109</v>
      </c>
      <c r="AG485" s="55" t="s">
        <v>109</v>
      </c>
      <c r="AH485" s="55"/>
      <c r="AI485" s="55" t="s">
        <v>109</v>
      </c>
      <c r="AJ485" s="55" t="s">
        <v>109</v>
      </c>
    </row>
    <row r="486" s="13" customFormat="true" ht="138" customHeight="true" spans="1:36">
      <c r="A486" s="49">
        <v>426</v>
      </c>
      <c r="B486" s="50"/>
      <c r="C486" s="81" t="s">
        <v>3437</v>
      </c>
      <c r="D486" s="55" t="s">
        <v>3438</v>
      </c>
      <c r="E486" s="49" t="s">
        <v>93</v>
      </c>
      <c r="F486" s="55" t="s">
        <v>94</v>
      </c>
      <c r="G486" s="54" t="s">
        <v>3439</v>
      </c>
      <c r="H486" s="70" t="s">
        <v>954</v>
      </c>
      <c r="I486" s="60" t="s">
        <v>97</v>
      </c>
      <c r="J486" s="54" t="s">
        <v>3440</v>
      </c>
      <c r="K486" s="70" t="s">
        <v>99</v>
      </c>
      <c r="L486" s="70" t="s">
        <v>330</v>
      </c>
      <c r="M486" s="55" t="s">
        <v>2270</v>
      </c>
      <c r="N486" s="180"/>
      <c r="O486" s="55"/>
      <c r="P486" s="60" t="s">
        <v>103</v>
      </c>
      <c r="Q486" s="60" t="s">
        <v>104</v>
      </c>
      <c r="R486" s="55" t="s">
        <v>105</v>
      </c>
      <c r="S486" s="55" t="s">
        <v>106</v>
      </c>
      <c r="T486" s="56" t="s">
        <v>107</v>
      </c>
      <c r="U486" s="66">
        <v>6229717</v>
      </c>
      <c r="V486" s="55" t="s">
        <v>108</v>
      </c>
      <c r="W486" s="55">
        <v>50</v>
      </c>
      <c r="X486" s="55">
        <v>50</v>
      </c>
      <c r="Y486" s="55"/>
      <c r="Z486" s="55"/>
      <c r="AA486" s="49"/>
      <c r="AB486" s="55">
        <v>354</v>
      </c>
      <c r="AC486" s="55">
        <v>75</v>
      </c>
      <c r="AD486" s="55" t="s">
        <v>109</v>
      </c>
      <c r="AE486" s="55" t="s">
        <v>109</v>
      </c>
      <c r="AF486" s="55" t="s">
        <v>109</v>
      </c>
      <c r="AG486" s="55" t="s">
        <v>109</v>
      </c>
      <c r="AH486" s="55"/>
      <c r="AI486" s="55" t="s">
        <v>109</v>
      </c>
      <c r="AJ486" s="55" t="s">
        <v>109</v>
      </c>
    </row>
    <row r="487" s="13" customFormat="true" ht="99.75" spans="1:36">
      <c r="A487" s="49">
        <v>427</v>
      </c>
      <c r="B487" s="50"/>
      <c r="C487" s="56" t="s">
        <v>3441</v>
      </c>
      <c r="D487" s="56" t="s">
        <v>3442</v>
      </c>
      <c r="E487" s="78" t="s">
        <v>93</v>
      </c>
      <c r="F487" s="56" t="s">
        <v>826</v>
      </c>
      <c r="G487" s="89" t="s">
        <v>3443</v>
      </c>
      <c r="H487" s="89" t="s">
        <v>3444</v>
      </c>
      <c r="I487" s="56" t="s">
        <v>3445</v>
      </c>
      <c r="J487" s="73" t="s">
        <v>3446</v>
      </c>
      <c r="K487" s="70" t="s">
        <v>99</v>
      </c>
      <c r="L487" s="70" t="s">
        <v>330</v>
      </c>
      <c r="M487" s="56" t="s">
        <v>1282</v>
      </c>
      <c r="N487" s="89" t="s">
        <v>3444</v>
      </c>
      <c r="O487" s="56" t="s">
        <v>3447</v>
      </c>
      <c r="P487" s="89" t="s">
        <v>958</v>
      </c>
      <c r="Q487" s="89" t="s">
        <v>104</v>
      </c>
      <c r="R487" s="55" t="s">
        <v>105</v>
      </c>
      <c r="S487" s="55" t="s">
        <v>106</v>
      </c>
      <c r="T487" s="56" t="s">
        <v>107</v>
      </c>
      <c r="U487" s="66">
        <v>6229717</v>
      </c>
      <c r="V487" s="55" t="s">
        <v>108</v>
      </c>
      <c r="W487" s="78">
        <v>180</v>
      </c>
      <c r="X487" s="78"/>
      <c r="Y487" s="78">
        <v>180</v>
      </c>
      <c r="Z487" s="78"/>
      <c r="AA487" s="78"/>
      <c r="AB487" s="56">
        <v>386</v>
      </c>
      <c r="AC487" s="56">
        <v>156</v>
      </c>
      <c r="AD487" s="56" t="s">
        <v>109</v>
      </c>
      <c r="AE487" s="56" t="s">
        <v>109</v>
      </c>
      <c r="AF487" s="56" t="s">
        <v>109</v>
      </c>
      <c r="AG487" s="56"/>
      <c r="AH487" s="56"/>
      <c r="AI487" s="56" t="s">
        <v>109</v>
      </c>
      <c r="AJ487" s="56"/>
    </row>
    <row r="488" s="13" customFormat="true" ht="94.5" spans="1:36">
      <c r="A488" s="49">
        <v>428</v>
      </c>
      <c r="B488" s="55"/>
      <c r="C488" s="55" t="s">
        <v>3448</v>
      </c>
      <c r="D488" s="55" t="s">
        <v>3449</v>
      </c>
      <c r="E488" s="55" t="s">
        <v>93</v>
      </c>
      <c r="F488" s="55" t="s">
        <v>1843</v>
      </c>
      <c r="G488" s="55" t="s">
        <v>3450</v>
      </c>
      <c r="H488" s="55" t="s">
        <v>1802</v>
      </c>
      <c r="I488" s="55" t="s">
        <v>3451</v>
      </c>
      <c r="J488" s="55" t="s">
        <v>3451</v>
      </c>
      <c r="K488" s="55" t="s">
        <v>99</v>
      </c>
      <c r="L488" s="55" t="s">
        <v>330</v>
      </c>
      <c r="M488" s="55" t="s">
        <v>1897</v>
      </c>
      <c r="N488" s="55" t="s">
        <v>3452</v>
      </c>
      <c r="O488" s="55" t="s">
        <v>3453</v>
      </c>
      <c r="P488" s="55" t="s">
        <v>958</v>
      </c>
      <c r="Q488" s="87" t="s">
        <v>104</v>
      </c>
      <c r="R488" s="55" t="s">
        <v>105</v>
      </c>
      <c r="S488" s="55" t="s">
        <v>106</v>
      </c>
      <c r="T488" s="49" t="s">
        <v>107</v>
      </c>
      <c r="U488" s="66">
        <v>6229717</v>
      </c>
      <c r="V488" s="55" t="s">
        <v>108</v>
      </c>
      <c r="W488" s="55">
        <v>19.5</v>
      </c>
      <c r="X488" s="55">
        <v>19.5</v>
      </c>
      <c r="Y488" s="55">
        <v>0</v>
      </c>
      <c r="Z488" s="55">
        <v>0</v>
      </c>
      <c r="AA488" s="55">
        <v>0</v>
      </c>
      <c r="AB488" s="55">
        <v>389</v>
      </c>
      <c r="AC488" s="55">
        <v>89</v>
      </c>
      <c r="AD488" s="55" t="s">
        <v>109</v>
      </c>
      <c r="AE488" s="55" t="s">
        <v>109</v>
      </c>
      <c r="AF488" s="55" t="s">
        <v>109</v>
      </c>
      <c r="AG488" s="55" t="s">
        <v>109</v>
      </c>
      <c r="AH488" s="55"/>
      <c r="AI488" s="55" t="s">
        <v>109</v>
      </c>
      <c r="AJ488" s="55"/>
    </row>
    <row r="489" s="13" customFormat="true" ht="200" customHeight="true" spans="1:36">
      <c r="A489" s="49">
        <v>429</v>
      </c>
      <c r="B489" s="50"/>
      <c r="C489" s="56" t="s">
        <v>3454</v>
      </c>
      <c r="D489" s="56" t="s">
        <v>3455</v>
      </c>
      <c r="E489" s="55" t="s">
        <v>93</v>
      </c>
      <c r="F489" s="56" t="s">
        <v>3456</v>
      </c>
      <c r="G489" s="89" t="s">
        <v>3457</v>
      </c>
      <c r="H489" s="89" t="s">
        <v>3444</v>
      </c>
      <c r="I489" s="56" t="s">
        <v>3458</v>
      </c>
      <c r="J489" s="73" t="s">
        <v>3459</v>
      </c>
      <c r="K489" s="89" t="s">
        <v>99</v>
      </c>
      <c r="L489" s="89" t="s">
        <v>330</v>
      </c>
      <c r="M489" s="56" t="s">
        <v>698</v>
      </c>
      <c r="N489" s="89" t="s">
        <v>3444</v>
      </c>
      <c r="O489" s="56" t="s">
        <v>3460</v>
      </c>
      <c r="P489" s="89" t="s">
        <v>958</v>
      </c>
      <c r="Q489" s="89" t="s">
        <v>104</v>
      </c>
      <c r="R489" s="55" t="s">
        <v>105</v>
      </c>
      <c r="S489" s="56" t="s">
        <v>3461</v>
      </c>
      <c r="T489" s="49" t="s">
        <v>107</v>
      </c>
      <c r="U489" s="66">
        <v>6229717</v>
      </c>
      <c r="V489" s="55" t="s">
        <v>108</v>
      </c>
      <c r="W489" s="78">
        <v>40</v>
      </c>
      <c r="X489" s="78"/>
      <c r="Y489" s="78">
        <v>40</v>
      </c>
      <c r="Z489" s="175"/>
      <c r="AA489" s="78"/>
      <c r="AB489" s="56">
        <v>196</v>
      </c>
      <c r="AC489" s="56">
        <v>153</v>
      </c>
      <c r="AD489" s="56" t="s">
        <v>109</v>
      </c>
      <c r="AE489" s="56" t="s">
        <v>109</v>
      </c>
      <c r="AF489" s="56" t="s">
        <v>109</v>
      </c>
      <c r="AG489" s="56"/>
      <c r="AH489" s="56"/>
      <c r="AI489" s="56" t="s">
        <v>109</v>
      </c>
      <c r="AJ489" s="57"/>
    </row>
    <row r="490" s="10" customFormat="true" ht="121.5" spans="1:36">
      <c r="A490" s="49">
        <v>430</v>
      </c>
      <c r="B490" s="50"/>
      <c r="C490" s="50" t="s">
        <v>3462</v>
      </c>
      <c r="D490" s="55" t="s">
        <v>3463</v>
      </c>
      <c r="E490" s="51" t="s">
        <v>475</v>
      </c>
      <c r="F490" s="55" t="s">
        <v>3464</v>
      </c>
      <c r="G490" s="50" t="s">
        <v>3465</v>
      </c>
      <c r="H490" s="50" t="s">
        <v>954</v>
      </c>
      <c r="I490" s="55" t="s">
        <v>3463</v>
      </c>
      <c r="J490" s="50" t="s">
        <v>3466</v>
      </c>
      <c r="K490" s="50" t="s">
        <v>99</v>
      </c>
      <c r="L490" s="50" t="s">
        <v>330</v>
      </c>
      <c r="M490" s="55" t="s">
        <v>988</v>
      </c>
      <c r="N490" s="50" t="s">
        <v>3467</v>
      </c>
      <c r="O490" s="50" t="s">
        <v>3468</v>
      </c>
      <c r="P490" s="50" t="s">
        <v>958</v>
      </c>
      <c r="Q490" s="50" t="s">
        <v>104</v>
      </c>
      <c r="R490" s="55" t="s">
        <v>105</v>
      </c>
      <c r="S490" s="55" t="s">
        <v>3469</v>
      </c>
      <c r="T490" s="55" t="s">
        <v>146</v>
      </c>
      <c r="U490" s="100">
        <v>6491201</v>
      </c>
      <c r="V490" s="66" t="s">
        <v>108</v>
      </c>
      <c r="W490" s="49">
        <v>35</v>
      </c>
      <c r="X490" s="49">
        <v>35</v>
      </c>
      <c r="Y490" s="49"/>
      <c r="Z490" s="49"/>
      <c r="AA490" s="49"/>
      <c r="AB490" s="49">
        <v>35</v>
      </c>
      <c r="AC490" s="49">
        <v>11</v>
      </c>
      <c r="AD490" s="49" t="s">
        <v>109</v>
      </c>
      <c r="AE490" s="51" t="s">
        <v>110</v>
      </c>
      <c r="AF490" s="51" t="s">
        <v>109</v>
      </c>
      <c r="AG490" s="55" t="s">
        <v>109</v>
      </c>
      <c r="AH490" s="49"/>
      <c r="AI490" s="49" t="s">
        <v>109</v>
      </c>
      <c r="AJ490" s="51"/>
    </row>
    <row r="491" s="14" customFormat="true" ht="81" spans="1:36">
      <c r="A491" s="49">
        <v>431</v>
      </c>
      <c r="B491" s="50"/>
      <c r="C491" s="167" t="s">
        <v>3470</v>
      </c>
      <c r="D491" s="66" t="s">
        <v>3471</v>
      </c>
      <c r="E491" s="50" t="s">
        <v>93</v>
      </c>
      <c r="F491" s="55" t="s">
        <v>3472</v>
      </c>
      <c r="G491" s="50" t="s">
        <v>3473</v>
      </c>
      <c r="H491" s="50" t="s">
        <v>954</v>
      </c>
      <c r="I491" s="66" t="s">
        <v>3471</v>
      </c>
      <c r="J491" s="167" t="s">
        <v>3471</v>
      </c>
      <c r="K491" s="50" t="s">
        <v>99</v>
      </c>
      <c r="L491" s="50" t="s">
        <v>563</v>
      </c>
      <c r="M491" s="50" t="s">
        <v>2690</v>
      </c>
      <c r="N491" s="50" t="s">
        <v>3474</v>
      </c>
      <c r="O491" s="50" t="s">
        <v>3475</v>
      </c>
      <c r="P491" s="50" t="s">
        <v>958</v>
      </c>
      <c r="Q491" s="60" t="s">
        <v>104</v>
      </c>
      <c r="R491" s="55" t="s">
        <v>105</v>
      </c>
      <c r="S491" s="55" t="s">
        <v>3409</v>
      </c>
      <c r="T491" s="55" t="s">
        <v>146</v>
      </c>
      <c r="U491" s="100">
        <v>6491201</v>
      </c>
      <c r="V491" s="66" t="s">
        <v>108</v>
      </c>
      <c r="W491" s="57">
        <v>58</v>
      </c>
      <c r="X491" s="55">
        <v>58</v>
      </c>
      <c r="Y491" s="57"/>
      <c r="Z491" s="55"/>
      <c r="AA491" s="55"/>
      <c r="AB491" s="55">
        <v>98</v>
      </c>
      <c r="AC491" s="55">
        <v>8</v>
      </c>
      <c r="AD491" s="55" t="s">
        <v>109</v>
      </c>
      <c r="AE491" s="50" t="s">
        <v>109</v>
      </c>
      <c r="AF491" s="50" t="s">
        <v>110</v>
      </c>
      <c r="AG491" s="55" t="s">
        <v>109</v>
      </c>
      <c r="AH491" s="55"/>
      <c r="AI491" s="55" t="s">
        <v>109</v>
      </c>
      <c r="AJ491" s="50"/>
    </row>
    <row r="492" s="20" customFormat="true" ht="159" customHeight="true" spans="1:36">
      <c r="A492" s="49">
        <v>432</v>
      </c>
      <c r="B492" s="55"/>
      <c r="C492" s="55" t="s">
        <v>3476</v>
      </c>
      <c r="D492" s="55" t="s">
        <v>3477</v>
      </c>
      <c r="E492" s="55" t="s">
        <v>93</v>
      </c>
      <c r="F492" s="55" t="s">
        <v>669</v>
      </c>
      <c r="G492" s="55" t="s">
        <v>3478</v>
      </c>
      <c r="H492" s="55" t="s">
        <v>954</v>
      </c>
      <c r="I492" s="55" t="s">
        <v>3479</v>
      </c>
      <c r="J492" s="55" t="s">
        <v>3480</v>
      </c>
      <c r="K492" s="55" t="s">
        <v>156</v>
      </c>
      <c r="L492" s="55" t="s">
        <v>119</v>
      </c>
      <c r="M492" s="55" t="s">
        <v>3481</v>
      </c>
      <c r="N492" s="55" t="s">
        <v>3482</v>
      </c>
      <c r="O492" s="55" t="s">
        <v>3483</v>
      </c>
      <c r="P492" s="55" t="s">
        <v>958</v>
      </c>
      <c r="Q492" s="55" t="s">
        <v>104</v>
      </c>
      <c r="R492" s="50" t="s">
        <v>105</v>
      </c>
      <c r="S492" s="55" t="s">
        <v>678</v>
      </c>
      <c r="T492" s="55" t="s">
        <v>679</v>
      </c>
      <c r="U492" s="55">
        <v>6438503</v>
      </c>
      <c r="V492" s="55" t="s">
        <v>108</v>
      </c>
      <c r="W492" s="55">
        <v>46</v>
      </c>
      <c r="X492" s="55">
        <v>46</v>
      </c>
      <c r="Y492" s="55"/>
      <c r="Z492" s="55"/>
      <c r="AA492" s="55">
        <v>0</v>
      </c>
      <c r="AB492" s="55">
        <v>181</v>
      </c>
      <c r="AC492" s="55">
        <v>96</v>
      </c>
      <c r="AD492" s="55" t="s">
        <v>109</v>
      </c>
      <c r="AE492" s="55" t="s">
        <v>109</v>
      </c>
      <c r="AF492" s="55" t="s">
        <v>109</v>
      </c>
      <c r="AG492" s="55" t="s">
        <v>109</v>
      </c>
      <c r="AH492" s="55"/>
      <c r="AI492" s="55" t="s">
        <v>109</v>
      </c>
      <c r="AJ492" s="55"/>
    </row>
    <row r="493" s="12" customFormat="true" ht="128" customHeight="true" spans="1:36">
      <c r="A493" s="49">
        <v>433</v>
      </c>
      <c r="B493" s="50"/>
      <c r="C493" s="54" t="s">
        <v>3484</v>
      </c>
      <c r="D493" s="55" t="s">
        <v>3485</v>
      </c>
      <c r="E493" s="55" t="s">
        <v>93</v>
      </c>
      <c r="F493" s="55" t="s">
        <v>1365</v>
      </c>
      <c r="G493" s="55" t="s">
        <v>3486</v>
      </c>
      <c r="H493" s="54" t="s">
        <v>3487</v>
      </c>
      <c r="I493" s="55" t="s">
        <v>3488</v>
      </c>
      <c r="J493" s="55" t="s">
        <v>3489</v>
      </c>
      <c r="K493" s="55" t="s">
        <v>99</v>
      </c>
      <c r="L493" s="55" t="s">
        <v>330</v>
      </c>
      <c r="M493" s="55" t="s">
        <v>698</v>
      </c>
      <c r="N493" s="55" t="s">
        <v>3490</v>
      </c>
      <c r="O493" s="55" t="s">
        <v>3491</v>
      </c>
      <c r="P493" s="55" t="s">
        <v>1931</v>
      </c>
      <c r="Q493" s="55" t="s">
        <v>104</v>
      </c>
      <c r="R493" s="50" t="s">
        <v>105</v>
      </c>
      <c r="S493" s="55" t="s">
        <v>678</v>
      </c>
      <c r="T493" s="55" t="s">
        <v>679</v>
      </c>
      <c r="U493" s="55">
        <v>6438503</v>
      </c>
      <c r="V493" s="55" t="s">
        <v>108</v>
      </c>
      <c r="W493" s="49">
        <v>40</v>
      </c>
      <c r="X493" s="49">
        <v>40</v>
      </c>
      <c r="Y493" s="49"/>
      <c r="Z493" s="49"/>
      <c r="AA493" s="49"/>
      <c r="AB493" s="55">
        <v>113</v>
      </c>
      <c r="AC493" s="55">
        <v>26</v>
      </c>
      <c r="AD493" s="55" t="s">
        <v>109</v>
      </c>
      <c r="AE493" s="55" t="s">
        <v>109</v>
      </c>
      <c r="AF493" s="55" t="s">
        <v>109</v>
      </c>
      <c r="AG493" s="55" t="s">
        <v>109</v>
      </c>
      <c r="AH493" s="49"/>
      <c r="AI493" s="55" t="s">
        <v>109</v>
      </c>
      <c r="AJ493" s="53"/>
    </row>
    <row r="494" s="24" customFormat="true" ht="99" customHeight="true" spans="1:36">
      <c r="A494" s="49">
        <v>434</v>
      </c>
      <c r="B494" s="50"/>
      <c r="C494" s="55" t="s">
        <v>3492</v>
      </c>
      <c r="D494" s="55" t="s">
        <v>3493</v>
      </c>
      <c r="E494" s="55" t="s">
        <v>93</v>
      </c>
      <c r="F494" s="55" t="s">
        <v>1304</v>
      </c>
      <c r="G494" s="55" t="s">
        <v>3494</v>
      </c>
      <c r="H494" s="55" t="s">
        <v>954</v>
      </c>
      <c r="I494" s="55" t="s">
        <v>3495</v>
      </c>
      <c r="J494" s="55" t="s">
        <v>3495</v>
      </c>
      <c r="K494" s="55" t="s">
        <v>156</v>
      </c>
      <c r="L494" s="55" t="s">
        <v>119</v>
      </c>
      <c r="M494" s="55" t="s">
        <v>3496</v>
      </c>
      <c r="N494" s="55" t="s">
        <v>3497</v>
      </c>
      <c r="O494" s="55" t="s">
        <v>3498</v>
      </c>
      <c r="P494" s="55" t="s">
        <v>3499</v>
      </c>
      <c r="Q494" s="55" t="s">
        <v>104</v>
      </c>
      <c r="R494" s="50" t="s">
        <v>105</v>
      </c>
      <c r="S494" s="55" t="s">
        <v>678</v>
      </c>
      <c r="T494" s="55" t="s">
        <v>679</v>
      </c>
      <c r="U494" s="55">
        <v>6438503</v>
      </c>
      <c r="V494" s="55" t="s">
        <v>108</v>
      </c>
      <c r="W494" s="55">
        <v>38</v>
      </c>
      <c r="X494" s="55">
        <v>38</v>
      </c>
      <c r="Y494" s="57">
        <v>0</v>
      </c>
      <c r="Z494" s="49">
        <v>0</v>
      </c>
      <c r="AA494" s="49">
        <v>0</v>
      </c>
      <c r="AB494" s="55">
        <v>110</v>
      </c>
      <c r="AC494" s="55">
        <v>31</v>
      </c>
      <c r="AD494" s="55" t="s">
        <v>109</v>
      </c>
      <c r="AE494" s="55" t="s">
        <v>109</v>
      </c>
      <c r="AF494" s="55" t="s">
        <v>110</v>
      </c>
      <c r="AG494" s="55" t="s">
        <v>109</v>
      </c>
      <c r="AH494" s="55"/>
      <c r="AI494" s="55" t="s">
        <v>109</v>
      </c>
      <c r="AJ494" s="55"/>
    </row>
    <row r="495" s="11" customFormat="true" ht="88" customHeight="true" spans="1:36">
      <c r="A495" s="49">
        <v>435</v>
      </c>
      <c r="B495" s="58"/>
      <c r="C495" s="84" t="s">
        <v>3500</v>
      </c>
      <c r="D495" s="58" t="s">
        <v>3501</v>
      </c>
      <c r="E495" s="58" t="s">
        <v>93</v>
      </c>
      <c r="F495" s="58" t="s">
        <v>2011</v>
      </c>
      <c r="G495" s="74" t="s">
        <v>3502</v>
      </c>
      <c r="H495" s="84" t="s">
        <v>3503</v>
      </c>
      <c r="I495" s="58" t="s">
        <v>3504</v>
      </c>
      <c r="J495" s="84" t="s">
        <v>3505</v>
      </c>
      <c r="K495" s="84" t="s">
        <v>156</v>
      </c>
      <c r="L495" s="84" t="s">
        <v>175</v>
      </c>
      <c r="M495" s="74" t="s">
        <v>3506</v>
      </c>
      <c r="N495" s="84" t="s">
        <v>3507</v>
      </c>
      <c r="O495" s="84" t="s">
        <v>3508</v>
      </c>
      <c r="P495" s="172" t="s">
        <v>1958</v>
      </c>
      <c r="Q495" s="87" t="s">
        <v>104</v>
      </c>
      <c r="R495" s="55" t="s">
        <v>105</v>
      </c>
      <c r="S495" s="58" t="s">
        <v>1959</v>
      </c>
      <c r="T495" s="58" t="s">
        <v>180</v>
      </c>
      <c r="U495" s="58">
        <v>6366358</v>
      </c>
      <c r="V495" s="66" t="s">
        <v>108</v>
      </c>
      <c r="W495" s="58">
        <v>90</v>
      </c>
      <c r="X495" s="58">
        <v>90</v>
      </c>
      <c r="Y495" s="58"/>
      <c r="Z495" s="58"/>
      <c r="AA495" s="58"/>
      <c r="AB495" s="58">
        <v>210</v>
      </c>
      <c r="AC495" s="58">
        <v>30</v>
      </c>
      <c r="AD495" s="58" t="s">
        <v>109</v>
      </c>
      <c r="AE495" s="58" t="s">
        <v>109</v>
      </c>
      <c r="AF495" s="58" t="s">
        <v>109</v>
      </c>
      <c r="AG495" s="58" t="s">
        <v>109</v>
      </c>
      <c r="AH495" s="58"/>
      <c r="AI495" s="58" t="s">
        <v>109</v>
      </c>
      <c r="AJ495" s="58"/>
    </row>
    <row r="496" s="11" customFormat="true" ht="95" customHeight="true" spans="1:36">
      <c r="A496" s="49">
        <v>436</v>
      </c>
      <c r="B496" s="58"/>
      <c r="C496" s="74" t="s">
        <v>3509</v>
      </c>
      <c r="D496" s="58" t="s">
        <v>3510</v>
      </c>
      <c r="E496" s="139" t="s">
        <v>93</v>
      </c>
      <c r="F496" s="58" t="s">
        <v>3511</v>
      </c>
      <c r="G496" s="74" t="s">
        <v>3512</v>
      </c>
      <c r="H496" s="58" t="s">
        <v>3503</v>
      </c>
      <c r="I496" s="58" t="s">
        <v>3513</v>
      </c>
      <c r="J496" s="74" t="s">
        <v>3514</v>
      </c>
      <c r="K496" s="74" t="s">
        <v>156</v>
      </c>
      <c r="L496" s="84" t="s">
        <v>175</v>
      </c>
      <c r="M496" s="74" t="s">
        <v>3515</v>
      </c>
      <c r="N496" s="58" t="s">
        <v>3516</v>
      </c>
      <c r="O496" s="84" t="s">
        <v>3517</v>
      </c>
      <c r="P496" s="172" t="s">
        <v>1958</v>
      </c>
      <c r="Q496" s="87" t="s">
        <v>104</v>
      </c>
      <c r="R496" s="55" t="s">
        <v>105</v>
      </c>
      <c r="S496" s="58" t="s">
        <v>3511</v>
      </c>
      <c r="T496" s="58" t="s">
        <v>180</v>
      </c>
      <c r="U496" s="58">
        <v>6366358</v>
      </c>
      <c r="V496" s="66" t="s">
        <v>108</v>
      </c>
      <c r="W496" s="58">
        <v>45</v>
      </c>
      <c r="X496" s="58">
        <v>45</v>
      </c>
      <c r="Y496" s="139"/>
      <c r="Z496" s="139"/>
      <c r="AA496" s="139"/>
      <c r="AB496" s="139">
        <v>133</v>
      </c>
      <c r="AC496" s="139">
        <v>23</v>
      </c>
      <c r="AD496" s="139" t="s">
        <v>109</v>
      </c>
      <c r="AE496" s="139" t="s">
        <v>109</v>
      </c>
      <c r="AF496" s="139" t="s">
        <v>109</v>
      </c>
      <c r="AG496" s="58" t="s">
        <v>109</v>
      </c>
      <c r="AH496" s="139"/>
      <c r="AI496" s="139" t="s">
        <v>109</v>
      </c>
      <c r="AJ496" s="139"/>
    </row>
    <row r="497" s="11" customFormat="true" ht="89" customHeight="true" spans="1:36">
      <c r="A497" s="49">
        <v>437</v>
      </c>
      <c r="B497" s="58"/>
      <c r="C497" s="84" t="s">
        <v>3518</v>
      </c>
      <c r="D497" s="58" t="s">
        <v>3519</v>
      </c>
      <c r="E497" s="139" t="s">
        <v>93</v>
      </c>
      <c r="F497" s="58" t="s">
        <v>1984</v>
      </c>
      <c r="G497" s="74" t="s">
        <v>3520</v>
      </c>
      <c r="H497" s="84" t="s">
        <v>3503</v>
      </c>
      <c r="I497" s="58" t="s">
        <v>3521</v>
      </c>
      <c r="J497" s="84" t="s">
        <v>3522</v>
      </c>
      <c r="K497" s="84" t="s">
        <v>156</v>
      </c>
      <c r="L497" s="84" t="s">
        <v>175</v>
      </c>
      <c r="M497" s="74" t="s">
        <v>3523</v>
      </c>
      <c r="N497" s="84" t="s">
        <v>3524</v>
      </c>
      <c r="O497" s="84" t="s">
        <v>3525</v>
      </c>
      <c r="P497" s="172" t="s">
        <v>1958</v>
      </c>
      <c r="Q497" s="87" t="s">
        <v>104</v>
      </c>
      <c r="R497" s="55" t="s">
        <v>105</v>
      </c>
      <c r="S497" s="58" t="s">
        <v>1959</v>
      </c>
      <c r="T497" s="58" t="s">
        <v>180</v>
      </c>
      <c r="U497" s="58">
        <v>6366358</v>
      </c>
      <c r="V497" s="66" t="s">
        <v>108</v>
      </c>
      <c r="W497" s="139">
        <v>70</v>
      </c>
      <c r="X497" s="139">
        <v>70</v>
      </c>
      <c r="Y497" s="139"/>
      <c r="Z497" s="139"/>
      <c r="AA497" s="58"/>
      <c r="AB497" s="58">
        <v>145</v>
      </c>
      <c r="AC497" s="58">
        <v>101</v>
      </c>
      <c r="AD497" s="58" t="s">
        <v>109</v>
      </c>
      <c r="AE497" s="58" t="s">
        <v>109</v>
      </c>
      <c r="AF497" s="58" t="s">
        <v>109</v>
      </c>
      <c r="AG497" s="58" t="s">
        <v>109</v>
      </c>
      <c r="AH497" s="58"/>
      <c r="AI497" s="58" t="s">
        <v>109</v>
      </c>
      <c r="AJ497" s="58"/>
    </row>
    <row r="498" s="11" customFormat="true" ht="89" customHeight="true" spans="1:36">
      <c r="A498" s="49">
        <v>438</v>
      </c>
      <c r="B498" s="58"/>
      <c r="C498" s="84" t="s">
        <v>3526</v>
      </c>
      <c r="D498" s="58" t="s">
        <v>3527</v>
      </c>
      <c r="E498" s="58" t="s">
        <v>93</v>
      </c>
      <c r="F498" s="58" t="s">
        <v>1663</v>
      </c>
      <c r="G498" s="74" t="s">
        <v>3528</v>
      </c>
      <c r="H498" s="84" t="s">
        <v>3503</v>
      </c>
      <c r="I498" s="58" t="s">
        <v>3529</v>
      </c>
      <c r="J498" s="84" t="s">
        <v>3527</v>
      </c>
      <c r="K498" s="84" t="s">
        <v>156</v>
      </c>
      <c r="L498" s="84" t="s">
        <v>175</v>
      </c>
      <c r="M498" s="74" t="s">
        <v>3530</v>
      </c>
      <c r="N498" s="84" t="s">
        <v>3531</v>
      </c>
      <c r="O498" s="84" t="s">
        <v>3532</v>
      </c>
      <c r="P498" s="172" t="s">
        <v>1958</v>
      </c>
      <c r="Q498" s="87" t="s">
        <v>104</v>
      </c>
      <c r="R498" s="55" t="s">
        <v>105</v>
      </c>
      <c r="S498" s="58" t="s">
        <v>1959</v>
      </c>
      <c r="T498" s="139" t="s">
        <v>180</v>
      </c>
      <c r="U498" s="58">
        <v>6366358</v>
      </c>
      <c r="V498" s="66" t="s">
        <v>108</v>
      </c>
      <c r="W498" s="139">
        <v>12.8</v>
      </c>
      <c r="X498" s="139">
        <v>12.8</v>
      </c>
      <c r="Y498" s="58"/>
      <c r="Z498" s="58"/>
      <c r="AA498" s="58"/>
      <c r="AB498" s="58">
        <v>601</v>
      </c>
      <c r="AC498" s="58">
        <v>58</v>
      </c>
      <c r="AD498" s="58" t="s">
        <v>109</v>
      </c>
      <c r="AE498" s="58" t="s">
        <v>109</v>
      </c>
      <c r="AF498" s="58" t="s">
        <v>109</v>
      </c>
      <c r="AG498" s="58" t="s">
        <v>109</v>
      </c>
      <c r="AH498" s="58"/>
      <c r="AI498" s="139" t="s">
        <v>109</v>
      </c>
      <c r="AJ498" s="58"/>
    </row>
    <row r="499" s="18" customFormat="true" ht="181" customHeight="true" spans="1:36">
      <c r="A499" s="49">
        <v>439</v>
      </c>
      <c r="B499" s="61"/>
      <c r="C499" s="50" t="s">
        <v>3533</v>
      </c>
      <c r="D499" s="55" t="s">
        <v>3534</v>
      </c>
      <c r="E499" s="50" t="s">
        <v>93</v>
      </c>
      <c r="F499" s="55" t="s">
        <v>227</v>
      </c>
      <c r="G499" s="50" t="s">
        <v>3535</v>
      </c>
      <c r="H499" s="50" t="s">
        <v>954</v>
      </c>
      <c r="I499" s="55" t="s">
        <v>3534</v>
      </c>
      <c r="J499" s="50" t="s">
        <v>3534</v>
      </c>
      <c r="K499" s="50" t="s">
        <v>99</v>
      </c>
      <c r="L499" s="50" t="s">
        <v>330</v>
      </c>
      <c r="M499" s="61" t="s">
        <v>3536</v>
      </c>
      <c r="N499" s="50" t="s">
        <v>232</v>
      </c>
      <c r="O499" s="50" t="s">
        <v>233</v>
      </c>
      <c r="P499" s="50" t="s">
        <v>103</v>
      </c>
      <c r="Q499" s="50" t="s">
        <v>104</v>
      </c>
      <c r="R499" s="50" t="s">
        <v>105</v>
      </c>
      <c r="S499" s="57" t="s">
        <v>208</v>
      </c>
      <c r="T499" s="57" t="s">
        <v>209</v>
      </c>
      <c r="U499" s="57">
        <v>6329007</v>
      </c>
      <c r="V499" s="61" t="s">
        <v>108</v>
      </c>
      <c r="W499" s="55">
        <v>360</v>
      </c>
      <c r="X499" s="55">
        <v>360</v>
      </c>
      <c r="Y499" s="55"/>
      <c r="Z499" s="55"/>
      <c r="AA499" s="55"/>
      <c r="AB499" s="55">
        <v>596</v>
      </c>
      <c r="AC499" s="55">
        <v>168</v>
      </c>
      <c r="AD499" s="50" t="s">
        <v>109</v>
      </c>
      <c r="AE499" s="50" t="s">
        <v>109</v>
      </c>
      <c r="AF499" s="50" t="s">
        <v>109</v>
      </c>
      <c r="AG499" s="55" t="s">
        <v>109</v>
      </c>
      <c r="AH499" s="55"/>
      <c r="AI499" s="55" t="s">
        <v>109</v>
      </c>
      <c r="AJ499" s="50"/>
    </row>
    <row r="500" s="18" customFormat="true" ht="94.5" spans="1:36">
      <c r="A500" s="49">
        <v>440</v>
      </c>
      <c r="B500" s="61"/>
      <c r="C500" s="50" t="s">
        <v>3537</v>
      </c>
      <c r="D500" s="55" t="s">
        <v>3538</v>
      </c>
      <c r="E500" s="49" t="s">
        <v>93</v>
      </c>
      <c r="F500" s="55" t="s">
        <v>952</v>
      </c>
      <c r="G500" s="55" t="s">
        <v>3539</v>
      </c>
      <c r="H500" s="55" t="s">
        <v>954</v>
      </c>
      <c r="I500" s="55" t="s">
        <v>3540</v>
      </c>
      <c r="J500" s="55" t="s">
        <v>3540</v>
      </c>
      <c r="K500" s="50" t="s">
        <v>99</v>
      </c>
      <c r="L500" s="50" t="s">
        <v>330</v>
      </c>
      <c r="M500" s="50" t="s">
        <v>1980</v>
      </c>
      <c r="N500" s="50" t="s">
        <v>3541</v>
      </c>
      <c r="O500" s="50" t="s">
        <v>3542</v>
      </c>
      <c r="P500" s="214" t="s">
        <v>103</v>
      </c>
      <c r="Q500" s="60" t="s">
        <v>104</v>
      </c>
      <c r="R500" s="50" t="s">
        <v>105</v>
      </c>
      <c r="S500" s="57" t="s">
        <v>208</v>
      </c>
      <c r="T500" s="57" t="s">
        <v>209</v>
      </c>
      <c r="U500" s="57">
        <v>6329007</v>
      </c>
      <c r="V500" s="61" t="s">
        <v>108</v>
      </c>
      <c r="W500" s="55">
        <v>40</v>
      </c>
      <c r="X500" s="55">
        <v>40</v>
      </c>
      <c r="Y500" s="55"/>
      <c r="Z500" s="55"/>
      <c r="AA500" s="55"/>
      <c r="AB500" s="55">
        <v>78</v>
      </c>
      <c r="AC500" s="55">
        <v>36</v>
      </c>
      <c r="AD500" s="50"/>
      <c r="AE500" s="50"/>
      <c r="AF500" s="50"/>
      <c r="AG500" s="55"/>
      <c r="AH500" s="55"/>
      <c r="AI500" s="55"/>
      <c r="AJ500" s="50"/>
    </row>
    <row r="501" s="18" customFormat="true" ht="108" spans="1:36">
      <c r="A501" s="49">
        <v>441</v>
      </c>
      <c r="B501" s="61"/>
      <c r="C501" s="50" t="s">
        <v>3543</v>
      </c>
      <c r="D501" s="55" t="s">
        <v>3544</v>
      </c>
      <c r="E501" s="50" t="s">
        <v>93</v>
      </c>
      <c r="F501" s="55" t="s">
        <v>256</v>
      </c>
      <c r="G501" s="50" t="s">
        <v>3545</v>
      </c>
      <c r="H501" s="50" t="s">
        <v>3546</v>
      </c>
      <c r="I501" s="55" t="s">
        <v>3547</v>
      </c>
      <c r="J501" s="50" t="s">
        <v>3548</v>
      </c>
      <c r="K501" s="50" t="s">
        <v>156</v>
      </c>
      <c r="L501" s="50" t="s">
        <v>119</v>
      </c>
      <c r="M501" s="50" t="s">
        <v>2718</v>
      </c>
      <c r="N501" s="50" t="s">
        <v>3549</v>
      </c>
      <c r="O501" s="50" t="s">
        <v>3550</v>
      </c>
      <c r="P501" s="50" t="s">
        <v>103</v>
      </c>
      <c r="Q501" s="50" t="s">
        <v>104</v>
      </c>
      <c r="R501" s="50" t="s">
        <v>105</v>
      </c>
      <c r="S501" s="57" t="s">
        <v>208</v>
      </c>
      <c r="T501" s="57" t="s">
        <v>209</v>
      </c>
      <c r="U501" s="57">
        <v>6329007</v>
      </c>
      <c r="V501" s="61" t="s">
        <v>108</v>
      </c>
      <c r="W501" s="55">
        <v>150</v>
      </c>
      <c r="X501" s="55">
        <v>150</v>
      </c>
      <c r="Y501" s="55"/>
      <c r="Z501" s="55"/>
      <c r="AA501" s="55"/>
      <c r="AB501" s="55">
        <v>1144</v>
      </c>
      <c r="AC501" s="55">
        <v>348</v>
      </c>
      <c r="AD501" s="50" t="s">
        <v>109</v>
      </c>
      <c r="AE501" s="50" t="s">
        <v>109</v>
      </c>
      <c r="AF501" s="50" t="s">
        <v>110</v>
      </c>
      <c r="AG501" s="55" t="s">
        <v>109</v>
      </c>
      <c r="AH501" s="55"/>
      <c r="AI501" s="55" t="s">
        <v>109</v>
      </c>
      <c r="AJ501" s="50"/>
    </row>
    <row r="502" s="18" customFormat="true" ht="121.5" spans="1:36">
      <c r="A502" s="49">
        <v>442</v>
      </c>
      <c r="B502" s="57"/>
      <c r="C502" s="50" t="s">
        <v>3551</v>
      </c>
      <c r="D502" s="55" t="s">
        <v>3552</v>
      </c>
      <c r="E502" s="50" t="s">
        <v>93</v>
      </c>
      <c r="F502" s="55" t="s">
        <v>256</v>
      </c>
      <c r="G502" s="50" t="s">
        <v>3553</v>
      </c>
      <c r="H502" s="50" t="s">
        <v>3554</v>
      </c>
      <c r="I502" s="55" t="s">
        <v>3555</v>
      </c>
      <c r="J502" s="50" t="s">
        <v>3556</v>
      </c>
      <c r="K502" s="50" t="s">
        <v>156</v>
      </c>
      <c r="L502" s="50" t="s">
        <v>119</v>
      </c>
      <c r="M502" s="50" t="s">
        <v>2270</v>
      </c>
      <c r="N502" s="50" t="s">
        <v>3557</v>
      </c>
      <c r="O502" s="50" t="s">
        <v>3558</v>
      </c>
      <c r="P502" s="50" t="s">
        <v>103</v>
      </c>
      <c r="Q502" s="50" t="s">
        <v>104</v>
      </c>
      <c r="R502" s="50" t="s">
        <v>105</v>
      </c>
      <c r="S502" s="57" t="s">
        <v>208</v>
      </c>
      <c r="T502" s="57" t="s">
        <v>209</v>
      </c>
      <c r="U502" s="57">
        <v>6329007</v>
      </c>
      <c r="V502" s="61" t="s">
        <v>108</v>
      </c>
      <c r="W502" s="55">
        <v>45</v>
      </c>
      <c r="X502" s="55">
        <v>45</v>
      </c>
      <c r="Y502" s="55"/>
      <c r="Z502" s="55"/>
      <c r="AA502" s="55"/>
      <c r="AB502" s="55">
        <v>1144</v>
      </c>
      <c r="AC502" s="55">
        <v>348</v>
      </c>
      <c r="AD502" s="50" t="s">
        <v>109</v>
      </c>
      <c r="AE502" s="50" t="s">
        <v>109</v>
      </c>
      <c r="AF502" s="50" t="s">
        <v>110</v>
      </c>
      <c r="AG502" s="55" t="s">
        <v>109</v>
      </c>
      <c r="AH502" s="55"/>
      <c r="AI502" s="55" t="s">
        <v>109</v>
      </c>
      <c r="AJ502" s="50"/>
    </row>
    <row r="503" s="18" customFormat="true" ht="121.5" spans="1:36">
      <c r="A503" s="49">
        <v>443</v>
      </c>
      <c r="B503" s="61"/>
      <c r="C503" s="50" t="s">
        <v>3559</v>
      </c>
      <c r="D503" s="55" t="s">
        <v>3560</v>
      </c>
      <c r="E503" s="50" t="s">
        <v>93</v>
      </c>
      <c r="F503" s="55" t="s">
        <v>256</v>
      </c>
      <c r="G503" s="50" t="s">
        <v>3561</v>
      </c>
      <c r="H503" s="50" t="s">
        <v>3562</v>
      </c>
      <c r="I503" s="55" t="s">
        <v>3563</v>
      </c>
      <c r="J503" s="50" t="s">
        <v>3564</v>
      </c>
      <c r="K503" s="50" t="s">
        <v>156</v>
      </c>
      <c r="L503" s="50" t="s">
        <v>119</v>
      </c>
      <c r="M503" s="50" t="s">
        <v>955</v>
      </c>
      <c r="N503" s="50" t="s">
        <v>3565</v>
      </c>
      <c r="O503" s="50" t="s">
        <v>3558</v>
      </c>
      <c r="P503" s="50" t="s">
        <v>103</v>
      </c>
      <c r="Q503" s="50" t="s">
        <v>104</v>
      </c>
      <c r="R503" s="50" t="s">
        <v>105</v>
      </c>
      <c r="S503" s="57" t="s">
        <v>208</v>
      </c>
      <c r="T503" s="57" t="s">
        <v>209</v>
      </c>
      <c r="U503" s="57">
        <v>6329007</v>
      </c>
      <c r="V503" s="61" t="s">
        <v>108</v>
      </c>
      <c r="W503" s="55">
        <v>25</v>
      </c>
      <c r="X503" s="55">
        <v>25</v>
      </c>
      <c r="Y503" s="55"/>
      <c r="Z503" s="55"/>
      <c r="AA503" s="55"/>
      <c r="AB503" s="55">
        <v>1144</v>
      </c>
      <c r="AC503" s="55">
        <v>348</v>
      </c>
      <c r="AD503" s="50" t="s">
        <v>109</v>
      </c>
      <c r="AE503" s="50" t="s">
        <v>109</v>
      </c>
      <c r="AF503" s="50" t="s">
        <v>110</v>
      </c>
      <c r="AG503" s="55" t="s">
        <v>109</v>
      </c>
      <c r="AH503" s="55"/>
      <c r="AI503" s="55" t="s">
        <v>109</v>
      </c>
      <c r="AJ503" s="50"/>
    </row>
    <row r="504" s="11" customFormat="true" ht="199" customHeight="true" spans="1:36">
      <c r="A504" s="49">
        <v>444</v>
      </c>
      <c r="B504" s="55"/>
      <c r="C504" s="60" t="s">
        <v>3566</v>
      </c>
      <c r="D504" s="60" t="s">
        <v>3567</v>
      </c>
      <c r="E504" s="60" t="s">
        <v>499</v>
      </c>
      <c r="F504" s="60" t="s">
        <v>2140</v>
      </c>
      <c r="G504" s="60" t="s">
        <v>3568</v>
      </c>
      <c r="H504" s="60" t="s">
        <v>3569</v>
      </c>
      <c r="I504" s="60" t="s">
        <v>3567</v>
      </c>
      <c r="J504" s="60" t="s">
        <v>3567</v>
      </c>
      <c r="K504" s="60" t="s">
        <v>99</v>
      </c>
      <c r="L504" s="60" t="s">
        <v>563</v>
      </c>
      <c r="M504" s="60" t="s">
        <v>3570</v>
      </c>
      <c r="N504" s="60" t="s">
        <v>3571</v>
      </c>
      <c r="O504" s="60" t="s">
        <v>3572</v>
      </c>
      <c r="P504" s="60" t="s">
        <v>958</v>
      </c>
      <c r="Q504" s="60" t="s">
        <v>104</v>
      </c>
      <c r="R504" s="60" t="s">
        <v>105</v>
      </c>
      <c r="S504" s="60" t="s">
        <v>2140</v>
      </c>
      <c r="T504" s="92" t="s">
        <v>373</v>
      </c>
      <c r="U504" s="92">
        <v>6369368</v>
      </c>
      <c r="V504" s="66" t="s">
        <v>108</v>
      </c>
      <c r="W504" s="60">
        <v>52</v>
      </c>
      <c r="X504" s="60">
        <v>52</v>
      </c>
      <c r="Y504" s="60"/>
      <c r="Z504" s="60"/>
      <c r="AA504" s="60"/>
      <c r="AB504" s="60">
        <v>120</v>
      </c>
      <c r="AC504" s="60">
        <v>53</v>
      </c>
      <c r="AD504" s="60" t="s">
        <v>109</v>
      </c>
      <c r="AE504" s="60" t="s">
        <v>109</v>
      </c>
      <c r="AF504" s="60" t="s">
        <v>110</v>
      </c>
      <c r="AG504" s="60" t="s">
        <v>109</v>
      </c>
      <c r="AH504" s="60"/>
      <c r="AI504" s="60" t="s">
        <v>109</v>
      </c>
      <c r="AJ504" s="60"/>
    </row>
    <row r="505" s="11" customFormat="true" ht="200" customHeight="true" spans="1:36">
      <c r="A505" s="49">
        <v>445</v>
      </c>
      <c r="B505" s="55"/>
      <c r="C505" s="66" t="s">
        <v>3573</v>
      </c>
      <c r="D505" s="66" t="s">
        <v>3574</v>
      </c>
      <c r="E505" s="49" t="s">
        <v>499</v>
      </c>
      <c r="F505" s="55" t="s">
        <v>3575</v>
      </c>
      <c r="G505" s="55" t="s">
        <v>3576</v>
      </c>
      <c r="H505" s="55" t="s">
        <v>3577</v>
      </c>
      <c r="I505" s="55" t="s">
        <v>3578</v>
      </c>
      <c r="J505" s="55" t="s">
        <v>3578</v>
      </c>
      <c r="K505" s="55" t="s">
        <v>99</v>
      </c>
      <c r="L505" s="55" t="s">
        <v>330</v>
      </c>
      <c r="M505" s="55" t="s">
        <v>3570</v>
      </c>
      <c r="N505" s="55" t="s">
        <v>3579</v>
      </c>
      <c r="O505" s="55" t="s">
        <v>3580</v>
      </c>
      <c r="P505" s="55" t="s">
        <v>3198</v>
      </c>
      <c r="Q505" s="55" t="s">
        <v>104</v>
      </c>
      <c r="R505" s="60" t="s">
        <v>105</v>
      </c>
      <c r="S505" s="55" t="s">
        <v>3575</v>
      </c>
      <c r="T505" s="92" t="s">
        <v>373</v>
      </c>
      <c r="U505" s="92">
        <v>6369368</v>
      </c>
      <c r="V505" s="66" t="s">
        <v>108</v>
      </c>
      <c r="W505" s="127">
        <v>135</v>
      </c>
      <c r="X505" s="127">
        <v>135</v>
      </c>
      <c r="Y505" s="57"/>
      <c r="Z505" s="49"/>
      <c r="AA505" s="49"/>
      <c r="AB505" s="55">
        <v>107</v>
      </c>
      <c r="AC505" s="55">
        <v>42</v>
      </c>
      <c r="AD505" s="55" t="s">
        <v>109</v>
      </c>
      <c r="AE505" s="55" t="s">
        <v>109</v>
      </c>
      <c r="AF505" s="55" t="s">
        <v>109</v>
      </c>
      <c r="AG505" s="55" t="s">
        <v>109</v>
      </c>
      <c r="AH505" s="55"/>
      <c r="AI505" s="60" t="s">
        <v>109</v>
      </c>
      <c r="AJ505" s="55"/>
    </row>
    <row r="506" s="11" customFormat="true" ht="178" customHeight="true" spans="1:36">
      <c r="A506" s="49">
        <v>446</v>
      </c>
      <c r="B506" s="55"/>
      <c r="C506" s="60" t="s">
        <v>3581</v>
      </c>
      <c r="D506" s="60" t="s">
        <v>3582</v>
      </c>
      <c r="E506" s="51" t="s">
        <v>499</v>
      </c>
      <c r="F506" s="60" t="s">
        <v>2154</v>
      </c>
      <c r="G506" s="60" t="s">
        <v>3583</v>
      </c>
      <c r="H506" s="60" t="s">
        <v>3584</v>
      </c>
      <c r="I506" s="60" t="s">
        <v>3585</v>
      </c>
      <c r="J506" s="189" t="s">
        <v>3585</v>
      </c>
      <c r="K506" s="189" t="s">
        <v>99</v>
      </c>
      <c r="L506" s="189" t="s">
        <v>330</v>
      </c>
      <c r="M506" s="189" t="s">
        <v>3570</v>
      </c>
      <c r="N506" s="189" t="s">
        <v>3586</v>
      </c>
      <c r="O506" s="189" t="s">
        <v>3587</v>
      </c>
      <c r="P506" s="60" t="s">
        <v>103</v>
      </c>
      <c r="Q506" s="189" t="s">
        <v>104</v>
      </c>
      <c r="R506" s="60" t="s">
        <v>105</v>
      </c>
      <c r="S506" s="60" t="s">
        <v>2154</v>
      </c>
      <c r="T506" s="92" t="s">
        <v>373</v>
      </c>
      <c r="U506" s="92">
        <v>6369368</v>
      </c>
      <c r="V506" s="66" t="s">
        <v>108</v>
      </c>
      <c r="W506" s="60">
        <v>135</v>
      </c>
      <c r="X506" s="60">
        <v>135</v>
      </c>
      <c r="Y506" s="60"/>
      <c r="Z506" s="60"/>
      <c r="AA506" s="60"/>
      <c r="AB506" s="60">
        <v>1132</v>
      </c>
      <c r="AC506" s="60">
        <v>343</v>
      </c>
      <c r="AD506" s="60" t="s">
        <v>109</v>
      </c>
      <c r="AE506" s="60" t="s">
        <v>109</v>
      </c>
      <c r="AF506" s="60" t="s">
        <v>109</v>
      </c>
      <c r="AG506" s="60" t="s">
        <v>109</v>
      </c>
      <c r="AH506" s="189"/>
      <c r="AI506" s="60" t="s">
        <v>109</v>
      </c>
      <c r="AJ506" s="60"/>
    </row>
    <row r="507" s="11" customFormat="true" ht="177" customHeight="true" spans="1:36">
      <c r="A507" s="49">
        <v>447</v>
      </c>
      <c r="B507" s="55"/>
      <c r="C507" s="55" t="s">
        <v>3588</v>
      </c>
      <c r="D507" s="55" t="s">
        <v>3589</v>
      </c>
      <c r="E507" s="49" t="s">
        <v>499</v>
      </c>
      <c r="F507" s="55" t="s">
        <v>3575</v>
      </c>
      <c r="G507" s="50" t="s">
        <v>3590</v>
      </c>
      <c r="H507" s="60" t="s">
        <v>3591</v>
      </c>
      <c r="I507" s="55" t="s">
        <v>3592</v>
      </c>
      <c r="J507" s="55" t="s">
        <v>3592</v>
      </c>
      <c r="K507" s="55" t="s">
        <v>99</v>
      </c>
      <c r="L507" s="55" t="s">
        <v>330</v>
      </c>
      <c r="M507" s="55" t="s">
        <v>3593</v>
      </c>
      <c r="N507" s="55" t="s">
        <v>3594</v>
      </c>
      <c r="O507" s="55" t="s">
        <v>3595</v>
      </c>
      <c r="P507" s="60" t="s">
        <v>103</v>
      </c>
      <c r="Q507" s="119" t="s">
        <v>104</v>
      </c>
      <c r="R507" s="60" t="s">
        <v>105</v>
      </c>
      <c r="S507" s="55" t="s">
        <v>3575</v>
      </c>
      <c r="T507" s="92" t="s">
        <v>373</v>
      </c>
      <c r="U507" s="92">
        <v>6369368</v>
      </c>
      <c r="V507" s="66" t="s">
        <v>108</v>
      </c>
      <c r="W507" s="49">
        <v>10</v>
      </c>
      <c r="X507" s="49">
        <v>10</v>
      </c>
      <c r="Y507" s="49"/>
      <c r="Z507" s="49"/>
      <c r="AA507" s="49"/>
      <c r="AB507" s="49">
        <v>39</v>
      </c>
      <c r="AC507" s="49">
        <v>15</v>
      </c>
      <c r="AD507" s="49" t="s">
        <v>109</v>
      </c>
      <c r="AE507" s="49" t="s">
        <v>109</v>
      </c>
      <c r="AF507" s="49" t="s">
        <v>109</v>
      </c>
      <c r="AG507" s="49" t="s">
        <v>109</v>
      </c>
      <c r="AH507" s="49"/>
      <c r="AI507" s="49" t="s">
        <v>109</v>
      </c>
      <c r="AJ507" s="49"/>
    </row>
    <row r="508" s="11" customFormat="true" ht="147" customHeight="true" spans="1:36">
      <c r="A508" s="49">
        <v>448</v>
      </c>
      <c r="B508" s="55"/>
      <c r="C508" s="60" t="s">
        <v>3596</v>
      </c>
      <c r="D508" s="55" t="s">
        <v>3597</v>
      </c>
      <c r="E508" s="60" t="s">
        <v>499</v>
      </c>
      <c r="F508" s="60" t="s">
        <v>2154</v>
      </c>
      <c r="G508" s="50" t="s">
        <v>3598</v>
      </c>
      <c r="H508" s="189" t="s">
        <v>3599</v>
      </c>
      <c r="I508" s="60" t="s">
        <v>3600</v>
      </c>
      <c r="J508" s="189" t="s">
        <v>3600</v>
      </c>
      <c r="K508" s="189" t="s">
        <v>2159</v>
      </c>
      <c r="L508" s="189" t="s">
        <v>2160</v>
      </c>
      <c r="M508" s="189" t="s">
        <v>3593</v>
      </c>
      <c r="N508" s="189" t="s">
        <v>3601</v>
      </c>
      <c r="O508" s="189" t="s">
        <v>3602</v>
      </c>
      <c r="P508" s="60" t="s">
        <v>103</v>
      </c>
      <c r="Q508" s="189" t="s">
        <v>104</v>
      </c>
      <c r="R508" s="60" t="s">
        <v>105</v>
      </c>
      <c r="S508" s="60" t="s">
        <v>2154</v>
      </c>
      <c r="T508" s="92" t="s">
        <v>373</v>
      </c>
      <c r="U508" s="92">
        <v>6369368</v>
      </c>
      <c r="V508" s="66" t="s">
        <v>108</v>
      </c>
      <c r="W508" s="60">
        <v>40</v>
      </c>
      <c r="X508" s="60">
        <v>40</v>
      </c>
      <c r="Y508" s="60"/>
      <c r="Z508" s="60"/>
      <c r="AA508" s="60"/>
      <c r="AB508" s="60">
        <v>626</v>
      </c>
      <c r="AC508" s="60">
        <v>148</v>
      </c>
      <c r="AD508" s="60" t="s">
        <v>109</v>
      </c>
      <c r="AE508" s="60" t="s">
        <v>109</v>
      </c>
      <c r="AF508" s="60" t="s">
        <v>109</v>
      </c>
      <c r="AG508" s="60" t="s">
        <v>109</v>
      </c>
      <c r="AH508" s="189"/>
      <c r="AI508" s="60" t="s">
        <v>109</v>
      </c>
      <c r="AJ508" s="60"/>
    </row>
    <row r="509" s="11" customFormat="true" ht="140" customHeight="true" spans="1:36">
      <c r="A509" s="49">
        <v>449</v>
      </c>
      <c r="B509" s="55"/>
      <c r="C509" s="171" t="s">
        <v>3603</v>
      </c>
      <c r="D509" s="60" t="s">
        <v>3604</v>
      </c>
      <c r="E509" s="60" t="s">
        <v>93</v>
      </c>
      <c r="F509" s="60" t="s">
        <v>1671</v>
      </c>
      <c r="G509" s="60" t="s">
        <v>3605</v>
      </c>
      <c r="H509" s="60" t="s">
        <v>3606</v>
      </c>
      <c r="I509" s="60" t="s">
        <v>3604</v>
      </c>
      <c r="J509" s="60" t="s">
        <v>3604</v>
      </c>
      <c r="K509" s="60" t="s">
        <v>99</v>
      </c>
      <c r="L509" s="60" t="s">
        <v>330</v>
      </c>
      <c r="M509" s="60" t="s">
        <v>3570</v>
      </c>
      <c r="N509" s="60"/>
      <c r="O509" s="60" t="s">
        <v>3607</v>
      </c>
      <c r="P509" s="60" t="s">
        <v>958</v>
      </c>
      <c r="Q509" s="60" t="s">
        <v>104</v>
      </c>
      <c r="R509" s="60" t="s">
        <v>105</v>
      </c>
      <c r="S509" s="55" t="s">
        <v>1671</v>
      </c>
      <c r="T509" s="92" t="s">
        <v>373</v>
      </c>
      <c r="U509" s="92">
        <v>6369368</v>
      </c>
      <c r="V509" s="66" t="s">
        <v>108</v>
      </c>
      <c r="W509" s="60">
        <v>115</v>
      </c>
      <c r="X509" s="60">
        <v>115</v>
      </c>
      <c r="Y509" s="60"/>
      <c r="Z509" s="60"/>
      <c r="AA509" s="60"/>
      <c r="AB509" s="60">
        <v>290</v>
      </c>
      <c r="AC509" s="60">
        <v>11</v>
      </c>
      <c r="AD509" s="60" t="s">
        <v>109</v>
      </c>
      <c r="AE509" s="60" t="s">
        <v>109</v>
      </c>
      <c r="AF509" s="60" t="s">
        <v>109</v>
      </c>
      <c r="AG509" s="60" t="s">
        <v>109</v>
      </c>
      <c r="AH509" s="60"/>
      <c r="AI509" s="60" t="s">
        <v>109</v>
      </c>
      <c r="AJ509" s="52"/>
    </row>
    <row r="510" s="11" customFormat="true" ht="160" customHeight="true" spans="1:36">
      <c r="A510" s="49">
        <v>450</v>
      </c>
      <c r="B510" s="55"/>
      <c r="C510" s="60" t="s">
        <v>3608</v>
      </c>
      <c r="D510" s="60" t="s">
        <v>3609</v>
      </c>
      <c r="E510" s="60" t="s">
        <v>499</v>
      </c>
      <c r="F510" s="60" t="s">
        <v>2738</v>
      </c>
      <c r="G510" s="72" t="s">
        <v>3610</v>
      </c>
      <c r="H510" s="60" t="s">
        <v>3611</v>
      </c>
      <c r="I510" s="60" t="s">
        <v>3612</v>
      </c>
      <c r="J510" s="60" t="s">
        <v>3612</v>
      </c>
      <c r="K510" s="60" t="s">
        <v>99</v>
      </c>
      <c r="L510" s="60" t="s">
        <v>563</v>
      </c>
      <c r="M510" s="60" t="s">
        <v>3613</v>
      </c>
      <c r="N510" s="60" t="s">
        <v>3614</v>
      </c>
      <c r="O510" s="60" t="s">
        <v>3615</v>
      </c>
      <c r="P510" s="60" t="s">
        <v>103</v>
      </c>
      <c r="Q510" s="189" t="s">
        <v>104</v>
      </c>
      <c r="R510" s="60" t="s">
        <v>105</v>
      </c>
      <c r="S510" s="60" t="s">
        <v>2738</v>
      </c>
      <c r="T510" s="55" t="s">
        <v>373</v>
      </c>
      <c r="U510" s="55">
        <v>6369368</v>
      </c>
      <c r="V510" s="66" t="s">
        <v>108</v>
      </c>
      <c r="W510" s="60">
        <v>100</v>
      </c>
      <c r="X510" s="60">
        <v>100</v>
      </c>
      <c r="Y510" s="60"/>
      <c r="Z510" s="60"/>
      <c r="AA510" s="60"/>
      <c r="AB510" s="60">
        <v>890</v>
      </c>
      <c r="AC510" s="60">
        <v>213</v>
      </c>
      <c r="AD510" s="60" t="s">
        <v>109</v>
      </c>
      <c r="AE510" s="60" t="s">
        <v>109</v>
      </c>
      <c r="AF510" s="60" t="s">
        <v>109</v>
      </c>
      <c r="AG510" s="60" t="s">
        <v>109</v>
      </c>
      <c r="AH510" s="60"/>
      <c r="AI510" s="60" t="s">
        <v>109</v>
      </c>
      <c r="AJ510" s="60"/>
    </row>
    <row r="511" s="24" customFormat="true" ht="121.5" spans="1:36">
      <c r="A511" s="49">
        <v>451</v>
      </c>
      <c r="B511" s="55"/>
      <c r="C511" s="55" t="s">
        <v>3616</v>
      </c>
      <c r="D511" s="60" t="s">
        <v>3617</v>
      </c>
      <c r="E511" s="60" t="s">
        <v>93</v>
      </c>
      <c r="F511" s="60" t="s">
        <v>1056</v>
      </c>
      <c r="G511" s="72" t="s">
        <v>3618</v>
      </c>
      <c r="H511" s="60" t="s">
        <v>3619</v>
      </c>
      <c r="I511" s="60" t="s">
        <v>3620</v>
      </c>
      <c r="J511" s="60" t="s">
        <v>3620</v>
      </c>
      <c r="K511" s="60" t="s">
        <v>99</v>
      </c>
      <c r="L511" s="60" t="s">
        <v>330</v>
      </c>
      <c r="M511" s="60" t="s">
        <v>3621</v>
      </c>
      <c r="N511" s="60" t="s">
        <v>3622</v>
      </c>
      <c r="O511" s="60" t="s">
        <v>3622</v>
      </c>
      <c r="P511" s="55" t="s">
        <v>103</v>
      </c>
      <c r="Q511" s="60" t="s">
        <v>104</v>
      </c>
      <c r="R511" s="55" t="s">
        <v>105</v>
      </c>
      <c r="S511" s="55" t="s">
        <v>720</v>
      </c>
      <c r="T511" s="55" t="s">
        <v>406</v>
      </c>
      <c r="U511" s="55">
        <v>6433000</v>
      </c>
      <c r="V511" s="55" t="s">
        <v>108</v>
      </c>
      <c r="W511" s="60">
        <v>128</v>
      </c>
      <c r="X511" s="60">
        <v>128</v>
      </c>
      <c r="Y511" s="60"/>
      <c r="Z511" s="60"/>
      <c r="AA511" s="60"/>
      <c r="AB511" s="60">
        <v>410</v>
      </c>
      <c r="AC511" s="60">
        <v>39</v>
      </c>
      <c r="AD511" s="60" t="s">
        <v>109</v>
      </c>
      <c r="AE511" s="60" t="s">
        <v>109</v>
      </c>
      <c r="AF511" s="60" t="s">
        <v>109</v>
      </c>
      <c r="AG511" s="60" t="s">
        <v>109</v>
      </c>
      <c r="AH511" s="60"/>
      <c r="AI511" s="60"/>
      <c r="AJ511" s="60"/>
    </row>
    <row r="512" s="24" customFormat="true" ht="94.5" spans="1:36">
      <c r="A512" s="49">
        <v>452</v>
      </c>
      <c r="B512" s="55"/>
      <c r="C512" s="66" t="s">
        <v>3623</v>
      </c>
      <c r="D512" s="171" t="s">
        <v>3624</v>
      </c>
      <c r="E512" s="171" t="s">
        <v>93</v>
      </c>
      <c r="F512" s="60" t="s">
        <v>3302</v>
      </c>
      <c r="G512" s="171" t="s">
        <v>3625</v>
      </c>
      <c r="H512" s="171" t="s">
        <v>954</v>
      </c>
      <c r="I512" s="171" t="s">
        <v>3626</v>
      </c>
      <c r="J512" s="171" t="s">
        <v>3627</v>
      </c>
      <c r="K512" s="171" t="s">
        <v>99</v>
      </c>
      <c r="L512" s="171" t="s">
        <v>330</v>
      </c>
      <c r="M512" s="60" t="s">
        <v>3628</v>
      </c>
      <c r="N512" s="60" t="s">
        <v>3629</v>
      </c>
      <c r="O512" s="60" t="s">
        <v>3630</v>
      </c>
      <c r="P512" s="60" t="s">
        <v>958</v>
      </c>
      <c r="Q512" s="87" t="s">
        <v>104</v>
      </c>
      <c r="R512" s="55" t="s">
        <v>105</v>
      </c>
      <c r="S512" s="55" t="s">
        <v>720</v>
      </c>
      <c r="T512" s="55" t="s">
        <v>406</v>
      </c>
      <c r="U512" s="55">
        <v>6433000</v>
      </c>
      <c r="V512" s="55" t="s">
        <v>108</v>
      </c>
      <c r="W512" s="60">
        <v>62</v>
      </c>
      <c r="X512" s="60">
        <v>62</v>
      </c>
      <c r="Y512" s="60"/>
      <c r="Z512" s="127"/>
      <c r="AA512" s="127"/>
      <c r="AB512" s="60">
        <v>108</v>
      </c>
      <c r="AC512" s="60">
        <v>27</v>
      </c>
      <c r="AD512" s="60" t="s">
        <v>109</v>
      </c>
      <c r="AE512" s="60" t="s">
        <v>109</v>
      </c>
      <c r="AF512" s="60" t="s">
        <v>109</v>
      </c>
      <c r="AG512" s="60"/>
      <c r="AH512" s="127"/>
      <c r="AI512" s="60" t="s">
        <v>109</v>
      </c>
      <c r="AJ512" s="60"/>
    </row>
    <row r="513" s="24" customFormat="true" ht="94.5" spans="1:36">
      <c r="A513" s="49">
        <v>453</v>
      </c>
      <c r="B513" s="55"/>
      <c r="C513" s="57" t="s">
        <v>3631</v>
      </c>
      <c r="D513" s="55" t="s">
        <v>3632</v>
      </c>
      <c r="E513" s="55" t="s">
        <v>93</v>
      </c>
      <c r="F513" s="55" t="s">
        <v>398</v>
      </c>
      <c r="G513" s="166" t="s">
        <v>3633</v>
      </c>
      <c r="H513" s="55" t="s">
        <v>3634</v>
      </c>
      <c r="I513" s="55" t="s">
        <v>3635</v>
      </c>
      <c r="J513" s="55" t="s">
        <v>3636</v>
      </c>
      <c r="K513" s="55" t="s">
        <v>99</v>
      </c>
      <c r="L513" s="55" t="s">
        <v>563</v>
      </c>
      <c r="M513" s="55" t="s">
        <v>3637</v>
      </c>
      <c r="N513" s="55" t="s">
        <v>3638</v>
      </c>
      <c r="O513" s="55" t="s">
        <v>3639</v>
      </c>
      <c r="P513" s="55" t="s">
        <v>958</v>
      </c>
      <c r="Q513" s="60" t="s">
        <v>104</v>
      </c>
      <c r="R513" s="55" t="s">
        <v>105</v>
      </c>
      <c r="S513" s="55" t="s">
        <v>720</v>
      </c>
      <c r="T513" s="55" t="s">
        <v>406</v>
      </c>
      <c r="U513" s="55">
        <v>6433000</v>
      </c>
      <c r="V513" s="55" t="s">
        <v>108</v>
      </c>
      <c r="W513" s="49">
        <v>30</v>
      </c>
      <c r="X513" s="49">
        <v>30</v>
      </c>
      <c r="Y513" s="49"/>
      <c r="Z513" s="49"/>
      <c r="AA513" s="49"/>
      <c r="AB513" s="49">
        <v>589</v>
      </c>
      <c r="AC513" s="49">
        <v>567</v>
      </c>
      <c r="AD513" s="55" t="s">
        <v>109</v>
      </c>
      <c r="AE513" s="55" t="s">
        <v>109</v>
      </c>
      <c r="AF513" s="55" t="s">
        <v>110</v>
      </c>
      <c r="AG513" s="55" t="s">
        <v>109</v>
      </c>
      <c r="AH513" s="55"/>
      <c r="AI513" s="55" t="s">
        <v>109</v>
      </c>
      <c r="AJ513" s="49"/>
    </row>
    <row r="514" s="24" customFormat="true" ht="81" spans="1:36">
      <c r="A514" s="49">
        <v>454</v>
      </c>
      <c r="B514" s="55"/>
      <c r="C514" s="57" t="s">
        <v>3640</v>
      </c>
      <c r="D514" s="55" t="s">
        <v>3641</v>
      </c>
      <c r="E514" s="55" t="s">
        <v>93</v>
      </c>
      <c r="F514" s="55" t="s">
        <v>847</v>
      </c>
      <c r="G514" s="166" t="s">
        <v>3642</v>
      </c>
      <c r="H514" s="55" t="s">
        <v>3643</v>
      </c>
      <c r="I514" s="55" t="s">
        <v>3644</v>
      </c>
      <c r="J514" s="55" t="s">
        <v>3645</v>
      </c>
      <c r="K514" s="55" t="s">
        <v>99</v>
      </c>
      <c r="L514" s="55" t="s">
        <v>563</v>
      </c>
      <c r="M514" s="55" t="s">
        <v>3646</v>
      </c>
      <c r="N514" s="55"/>
      <c r="O514" s="55" t="s">
        <v>3647</v>
      </c>
      <c r="P514" s="55" t="s">
        <v>958</v>
      </c>
      <c r="Q514" s="60" t="s">
        <v>104</v>
      </c>
      <c r="R514" s="55" t="s">
        <v>105</v>
      </c>
      <c r="S514" s="55" t="s">
        <v>720</v>
      </c>
      <c r="T514" s="55" t="s">
        <v>406</v>
      </c>
      <c r="U514" s="55">
        <v>6433000</v>
      </c>
      <c r="V514" s="55" t="s">
        <v>108</v>
      </c>
      <c r="W514" s="57">
        <v>43</v>
      </c>
      <c r="X514" s="49">
        <v>43</v>
      </c>
      <c r="Y514" s="49"/>
      <c r="Z514" s="49"/>
      <c r="AA514" s="49"/>
      <c r="AB514" s="49">
        <v>594</v>
      </c>
      <c r="AC514" s="49">
        <v>590</v>
      </c>
      <c r="AD514" s="55" t="s">
        <v>109</v>
      </c>
      <c r="AE514" s="55" t="s">
        <v>109</v>
      </c>
      <c r="AF514" s="55" t="s">
        <v>109</v>
      </c>
      <c r="AG514" s="55" t="s">
        <v>109</v>
      </c>
      <c r="AH514" s="55"/>
      <c r="AI514" s="55" t="s">
        <v>109</v>
      </c>
      <c r="AJ514" s="49"/>
    </row>
    <row r="515" s="24" customFormat="true" ht="67.5" spans="1:36">
      <c r="A515" s="49">
        <v>455</v>
      </c>
      <c r="B515" s="55"/>
      <c r="C515" s="55" t="s">
        <v>3648</v>
      </c>
      <c r="D515" s="55" t="s">
        <v>3649</v>
      </c>
      <c r="E515" s="55" t="s">
        <v>93</v>
      </c>
      <c r="F515" s="55" t="s">
        <v>3650</v>
      </c>
      <c r="G515" s="55" t="s">
        <v>3651</v>
      </c>
      <c r="H515" s="55" t="s">
        <v>954</v>
      </c>
      <c r="I515" s="55" t="s">
        <v>3652</v>
      </c>
      <c r="J515" s="55" t="s">
        <v>3653</v>
      </c>
      <c r="K515" s="55" t="s">
        <v>156</v>
      </c>
      <c r="L515" s="55" t="s">
        <v>119</v>
      </c>
      <c r="M515" s="55" t="s">
        <v>3654</v>
      </c>
      <c r="N515" s="55"/>
      <c r="O515" s="55" t="s">
        <v>3655</v>
      </c>
      <c r="P515" s="55" t="s">
        <v>958</v>
      </c>
      <c r="Q515" s="60" t="s">
        <v>104</v>
      </c>
      <c r="R515" s="55" t="s">
        <v>105</v>
      </c>
      <c r="S515" s="55" t="s">
        <v>720</v>
      </c>
      <c r="T515" s="55" t="s">
        <v>406</v>
      </c>
      <c r="U515" s="55">
        <v>6433000</v>
      </c>
      <c r="V515" s="55" t="s">
        <v>108</v>
      </c>
      <c r="W515" s="55">
        <v>62</v>
      </c>
      <c r="X515" s="55">
        <v>62</v>
      </c>
      <c r="Y515" s="55"/>
      <c r="Z515" s="55"/>
      <c r="AA515" s="49"/>
      <c r="AB515" s="55">
        <v>118</v>
      </c>
      <c r="AC515" s="49">
        <v>118</v>
      </c>
      <c r="AD515" s="55" t="s">
        <v>109</v>
      </c>
      <c r="AE515" s="55" t="s">
        <v>109</v>
      </c>
      <c r="AF515" s="55" t="s">
        <v>109</v>
      </c>
      <c r="AG515" s="55" t="s">
        <v>109</v>
      </c>
      <c r="AH515" s="49"/>
      <c r="AI515" s="55" t="s">
        <v>109</v>
      </c>
      <c r="AJ515" s="49"/>
    </row>
    <row r="516" s="24" customFormat="true" ht="94.5" spans="1:36">
      <c r="A516" s="49">
        <v>456</v>
      </c>
      <c r="B516" s="55"/>
      <c r="C516" s="55" t="s">
        <v>3656</v>
      </c>
      <c r="D516" s="55" t="s">
        <v>3657</v>
      </c>
      <c r="E516" s="55" t="s">
        <v>93</v>
      </c>
      <c r="F516" s="55" t="s">
        <v>1714</v>
      </c>
      <c r="G516" s="55" t="s">
        <v>3658</v>
      </c>
      <c r="H516" s="55" t="s">
        <v>3659</v>
      </c>
      <c r="I516" s="55" t="s">
        <v>3660</v>
      </c>
      <c r="J516" s="55" t="s">
        <v>3661</v>
      </c>
      <c r="K516" s="55" t="s">
        <v>99</v>
      </c>
      <c r="L516" s="55" t="s">
        <v>330</v>
      </c>
      <c r="M516" s="55" t="s">
        <v>3662</v>
      </c>
      <c r="N516" s="55"/>
      <c r="O516" s="55" t="s">
        <v>3663</v>
      </c>
      <c r="P516" s="55" t="s">
        <v>958</v>
      </c>
      <c r="Q516" s="60" t="s">
        <v>104</v>
      </c>
      <c r="R516" s="55" t="s">
        <v>105</v>
      </c>
      <c r="S516" s="55" t="s">
        <v>720</v>
      </c>
      <c r="T516" s="55" t="s">
        <v>406</v>
      </c>
      <c r="U516" s="55">
        <v>6433000</v>
      </c>
      <c r="V516" s="55" t="s">
        <v>108</v>
      </c>
      <c r="W516" s="55">
        <v>72</v>
      </c>
      <c r="X516" s="55">
        <v>72</v>
      </c>
      <c r="Y516" s="49"/>
      <c r="Z516" s="55"/>
      <c r="AA516" s="49"/>
      <c r="AB516" s="55">
        <v>133</v>
      </c>
      <c r="AC516" s="55">
        <v>25</v>
      </c>
      <c r="AD516" s="55" t="s">
        <v>109</v>
      </c>
      <c r="AE516" s="55" t="s">
        <v>109</v>
      </c>
      <c r="AF516" s="55" t="s">
        <v>109</v>
      </c>
      <c r="AG516" s="55" t="s">
        <v>109</v>
      </c>
      <c r="AH516" s="49"/>
      <c r="AI516" s="55" t="s">
        <v>109</v>
      </c>
      <c r="AJ516" s="49"/>
    </row>
    <row r="517" s="24" customFormat="true" ht="136" customHeight="true" spans="1:36">
      <c r="A517" s="49">
        <v>457</v>
      </c>
      <c r="B517" s="54"/>
      <c r="C517" s="55" t="s">
        <v>3664</v>
      </c>
      <c r="D517" s="55" t="s">
        <v>3665</v>
      </c>
      <c r="E517" s="55" t="s">
        <v>93</v>
      </c>
      <c r="F517" s="55" t="s">
        <v>1741</v>
      </c>
      <c r="G517" s="55" t="s">
        <v>3666</v>
      </c>
      <c r="H517" s="55" t="s">
        <v>954</v>
      </c>
      <c r="I517" s="55" t="s">
        <v>3667</v>
      </c>
      <c r="J517" s="55" t="s">
        <v>3668</v>
      </c>
      <c r="K517" s="55" t="s">
        <v>99</v>
      </c>
      <c r="L517" s="55" t="s">
        <v>330</v>
      </c>
      <c r="M517" s="55" t="s">
        <v>3669</v>
      </c>
      <c r="N517" s="55" t="s">
        <v>3670</v>
      </c>
      <c r="O517" s="55" t="s">
        <v>3670</v>
      </c>
      <c r="P517" s="55" t="s">
        <v>958</v>
      </c>
      <c r="Q517" s="60" t="s">
        <v>104</v>
      </c>
      <c r="R517" s="55" t="s">
        <v>105</v>
      </c>
      <c r="S517" s="55" t="s">
        <v>720</v>
      </c>
      <c r="T517" s="55" t="s">
        <v>406</v>
      </c>
      <c r="U517" s="55">
        <v>6433000</v>
      </c>
      <c r="V517" s="55" t="s">
        <v>108</v>
      </c>
      <c r="W517" s="49">
        <v>40</v>
      </c>
      <c r="X517" s="49">
        <v>40</v>
      </c>
      <c r="Y517" s="49"/>
      <c r="Z517" s="55"/>
      <c r="AA517" s="49"/>
      <c r="AB517" s="55">
        <v>75</v>
      </c>
      <c r="AC517" s="55">
        <v>10</v>
      </c>
      <c r="AD517" s="55" t="s">
        <v>109</v>
      </c>
      <c r="AE517" s="55" t="s">
        <v>109</v>
      </c>
      <c r="AF517" s="55" t="s">
        <v>109</v>
      </c>
      <c r="AG517" s="55" t="s">
        <v>109</v>
      </c>
      <c r="AH517" s="49"/>
      <c r="AI517" s="55" t="s">
        <v>109</v>
      </c>
      <c r="AJ517" s="49"/>
    </row>
    <row r="518" s="24" customFormat="true" ht="94.5" spans="1:36">
      <c r="A518" s="49">
        <v>458</v>
      </c>
      <c r="B518" s="54"/>
      <c r="C518" s="55" t="s">
        <v>3671</v>
      </c>
      <c r="D518" s="55" t="s">
        <v>3672</v>
      </c>
      <c r="E518" s="55" t="s">
        <v>93</v>
      </c>
      <c r="F518" s="55" t="s">
        <v>3673</v>
      </c>
      <c r="G518" s="55" t="s">
        <v>3674</v>
      </c>
      <c r="H518" s="55" t="s">
        <v>954</v>
      </c>
      <c r="I518" s="55" t="s">
        <v>3675</v>
      </c>
      <c r="J518" s="55" t="s">
        <v>3676</v>
      </c>
      <c r="K518" s="55" t="s">
        <v>99</v>
      </c>
      <c r="L518" s="55" t="s">
        <v>330</v>
      </c>
      <c r="M518" s="55" t="s">
        <v>3677</v>
      </c>
      <c r="N518" s="55" t="s">
        <v>3678</v>
      </c>
      <c r="O518" s="55" t="s">
        <v>3678</v>
      </c>
      <c r="P518" s="55" t="s">
        <v>958</v>
      </c>
      <c r="Q518" s="60" t="s">
        <v>104</v>
      </c>
      <c r="R518" s="55" t="s">
        <v>105</v>
      </c>
      <c r="S518" s="55" t="s">
        <v>720</v>
      </c>
      <c r="T518" s="55" t="s">
        <v>406</v>
      </c>
      <c r="U518" s="55">
        <v>6433000</v>
      </c>
      <c r="V518" s="55" t="s">
        <v>108</v>
      </c>
      <c r="W518" s="55">
        <v>140</v>
      </c>
      <c r="X518" s="49">
        <v>140</v>
      </c>
      <c r="Y518" s="55"/>
      <c r="Z518" s="55"/>
      <c r="AA518" s="55"/>
      <c r="AB518" s="55">
        <v>485</v>
      </c>
      <c r="AC518" s="55">
        <v>88</v>
      </c>
      <c r="AD518" s="55" t="s">
        <v>109</v>
      </c>
      <c r="AE518" s="55" t="s">
        <v>109</v>
      </c>
      <c r="AF518" s="55" t="s">
        <v>109</v>
      </c>
      <c r="AG518" s="55" t="s">
        <v>109</v>
      </c>
      <c r="AH518" s="49"/>
      <c r="AI518" s="55" t="s">
        <v>109</v>
      </c>
      <c r="AJ518" s="49"/>
    </row>
    <row r="519" s="11" customFormat="true" ht="94.5" spans="1:36">
      <c r="A519" s="49">
        <v>459</v>
      </c>
      <c r="B519" s="50"/>
      <c r="C519" s="55" t="s">
        <v>3679</v>
      </c>
      <c r="D519" s="55" t="s">
        <v>3680</v>
      </c>
      <c r="E519" s="49" t="s">
        <v>93</v>
      </c>
      <c r="F519" s="49" t="s">
        <v>420</v>
      </c>
      <c r="G519" s="55" t="s">
        <v>3681</v>
      </c>
      <c r="H519" s="55" t="s">
        <v>3682</v>
      </c>
      <c r="I519" s="55" t="s">
        <v>3679</v>
      </c>
      <c r="J519" s="50" t="s">
        <v>3680</v>
      </c>
      <c r="K519" s="55" t="s">
        <v>156</v>
      </c>
      <c r="L519" s="55" t="s">
        <v>119</v>
      </c>
      <c r="M519" s="55" t="s">
        <v>955</v>
      </c>
      <c r="N519" s="55" t="s">
        <v>3683</v>
      </c>
      <c r="O519" s="55" t="s">
        <v>3684</v>
      </c>
      <c r="P519" s="55" t="s">
        <v>806</v>
      </c>
      <c r="Q519" s="55" t="s">
        <v>104</v>
      </c>
      <c r="R519" s="55" t="s">
        <v>105</v>
      </c>
      <c r="S519" s="65" t="s">
        <v>415</v>
      </c>
      <c r="T519" s="55" t="s">
        <v>416</v>
      </c>
      <c r="U519" s="55">
        <v>6313961</v>
      </c>
      <c r="V519" s="55" t="s">
        <v>108</v>
      </c>
      <c r="W519" s="55">
        <v>25</v>
      </c>
      <c r="X519" s="55">
        <v>25</v>
      </c>
      <c r="Y519" s="55"/>
      <c r="Z519" s="55"/>
      <c r="AA519" s="55"/>
      <c r="AB519" s="55">
        <v>75</v>
      </c>
      <c r="AC519" s="55">
        <v>69</v>
      </c>
      <c r="AD519" s="55" t="s">
        <v>109</v>
      </c>
      <c r="AE519" s="55" t="s">
        <v>109</v>
      </c>
      <c r="AF519" s="55" t="s">
        <v>110</v>
      </c>
      <c r="AG519" s="55" t="s">
        <v>109</v>
      </c>
      <c r="AH519" s="55"/>
      <c r="AI519" s="55" t="s">
        <v>109</v>
      </c>
      <c r="AJ519" s="55"/>
    </row>
    <row r="520" s="11" customFormat="true" ht="119" customHeight="true" spans="1:36">
      <c r="A520" s="49">
        <v>460</v>
      </c>
      <c r="B520" s="50"/>
      <c r="C520" s="55" t="s">
        <v>3685</v>
      </c>
      <c r="D520" s="55" t="s">
        <v>3686</v>
      </c>
      <c r="E520" s="55" t="s">
        <v>93</v>
      </c>
      <c r="F520" s="55" t="s">
        <v>466</v>
      </c>
      <c r="G520" s="55" t="s">
        <v>3687</v>
      </c>
      <c r="H520" s="55" t="s">
        <v>3688</v>
      </c>
      <c r="I520" s="55" t="s">
        <v>3689</v>
      </c>
      <c r="J520" s="55" t="s">
        <v>3686</v>
      </c>
      <c r="K520" s="55" t="s">
        <v>99</v>
      </c>
      <c r="L520" s="55" t="s">
        <v>563</v>
      </c>
      <c r="M520" s="55" t="s">
        <v>3690</v>
      </c>
      <c r="N520" s="55" t="s">
        <v>3691</v>
      </c>
      <c r="O520" s="55" t="s">
        <v>284</v>
      </c>
      <c r="P520" s="55" t="s">
        <v>649</v>
      </c>
      <c r="Q520" s="119" t="s">
        <v>104</v>
      </c>
      <c r="R520" s="66" t="s">
        <v>105</v>
      </c>
      <c r="S520" s="65" t="s">
        <v>415</v>
      </c>
      <c r="T520" s="55" t="s">
        <v>416</v>
      </c>
      <c r="U520" s="55">
        <v>6313961</v>
      </c>
      <c r="V520" s="55" t="s">
        <v>108</v>
      </c>
      <c r="W520" s="55">
        <v>68</v>
      </c>
      <c r="X520" s="55">
        <v>68</v>
      </c>
      <c r="Y520" s="55"/>
      <c r="Z520" s="55"/>
      <c r="AA520" s="55"/>
      <c r="AB520" s="55">
        <v>295</v>
      </c>
      <c r="AC520" s="55">
        <v>113</v>
      </c>
      <c r="AD520" s="55" t="s">
        <v>109</v>
      </c>
      <c r="AE520" s="55" t="s">
        <v>109</v>
      </c>
      <c r="AF520" s="55" t="s">
        <v>110</v>
      </c>
      <c r="AG520" s="55" t="s">
        <v>110</v>
      </c>
      <c r="AH520" s="55"/>
      <c r="AI520" s="55" t="s">
        <v>109</v>
      </c>
      <c r="AJ520" s="55"/>
    </row>
    <row r="521" s="25" customFormat="true" ht="94.5" spans="1:36">
      <c r="A521" s="49">
        <v>461</v>
      </c>
      <c r="B521" s="55"/>
      <c r="C521" s="137" t="s">
        <v>3692</v>
      </c>
      <c r="D521" s="137" t="s">
        <v>3693</v>
      </c>
      <c r="E521" s="137" t="s">
        <v>93</v>
      </c>
      <c r="F521" s="137" t="s">
        <v>2265</v>
      </c>
      <c r="G521" s="166" t="s">
        <v>3694</v>
      </c>
      <c r="H521" s="166" t="s">
        <v>3695</v>
      </c>
      <c r="I521" s="137" t="s">
        <v>3696</v>
      </c>
      <c r="J521" s="137" t="s">
        <v>3697</v>
      </c>
      <c r="K521" s="55" t="s">
        <v>156</v>
      </c>
      <c r="L521" s="55" t="s">
        <v>119</v>
      </c>
      <c r="M521" s="55" t="s">
        <v>1070</v>
      </c>
      <c r="N521" s="55" t="s">
        <v>3698</v>
      </c>
      <c r="O521" s="55" t="s">
        <v>3699</v>
      </c>
      <c r="P521" s="55" t="s">
        <v>769</v>
      </c>
      <c r="Q521" s="55" t="s">
        <v>104</v>
      </c>
      <c r="R521" s="55" t="s">
        <v>105</v>
      </c>
      <c r="S521" s="95" t="s">
        <v>483</v>
      </c>
      <c r="T521" s="92" t="s">
        <v>484</v>
      </c>
      <c r="U521" s="92">
        <v>6300205</v>
      </c>
      <c r="V521" s="55" t="s">
        <v>108</v>
      </c>
      <c r="W521" s="55">
        <v>90</v>
      </c>
      <c r="X521" s="57">
        <v>90</v>
      </c>
      <c r="Y521" s="55"/>
      <c r="Z521" s="49"/>
      <c r="AA521" s="49"/>
      <c r="AB521" s="49">
        <v>210</v>
      </c>
      <c r="AC521" s="55">
        <v>60</v>
      </c>
      <c r="AD521" s="55" t="s">
        <v>109</v>
      </c>
      <c r="AE521" s="55" t="s">
        <v>109</v>
      </c>
      <c r="AF521" s="55" t="s">
        <v>110</v>
      </c>
      <c r="AG521" s="55" t="s">
        <v>109</v>
      </c>
      <c r="AH521" s="49"/>
      <c r="AI521" s="55" t="s">
        <v>109</v>
      </c>
      <c r="AJ521" s="220"/>
    </row>
    <row r="522" s="25" customFormat="true" ht="142.5" spans="1:36">
      <c r="A522" s="49">
        <v>462</v>
      </c>
      <c r="B522" s="55"/>
      <c r="C522" s="70" t="s">
        <v>3700</v>
      </c>
      <c r="D522" s="70" t="s">
        <v>3701</v>
      </c>
      <c r="E522" s="70" t="s">
        <v>93</v>
      </c>
      <c r="F522" s="70" t="s">
        <v>517</v>
      </c>
      <c r="G522" s="70" t="s">
        <v>3702</v>
      </c>
      <c r="H522" s="70" t="s">
        <v>3703</v>
      </c>
      <c r="I522" s="70" t="s">
        <v>3704</v>
      </c>
      <c r="J522" s="70" t="s">
        <v>3701</v>
      </c>
      <c r="K522" s="55" t="s">
        <v>99</v>
      </c>
      <c r="L522" s="55" t="s">
        <v>330</v>
      </c>
      <c r="M522" s="55" t="s">
        <v>3159</v>
      </c>
      <c r="N522" s="70" t="s">
        <v>3705</v>
      </c>
      <c r="O522" s="70" t="s">
        <v>3706</v>
      </c>
      <c r="P522" s="70" t="s">
        <v>769</v>
      </c>
      <c r="Q522" s="55" t="s">
        <v>104</v>
      </c>
      <c r="R522" s="55" t="s">
        <v>105</v>
      </c>
      <c r="S522" s="95" t="s">
        <v>483</v>
      </c>
      <c r="T522" s="92" t="s">
        <v>484</v>
      </c>
      <c r="U522" s="92">
        <v>6300205</v>
      </c>
      <c r="V522" s="55" t="s">
        <v>108</v>
      </c>
      <c r="W522" s="70">
        <v>8</v>
      </c>
      <c r="X522" s="70">
        <v>8</v>
      </c>
      <c r="Y522" s="70"/>
      <c r="Z522" s="70"/>
      <c r="AA522" s="70"/>
      <c r="AB522" s="70">
        <v>1035</v>
      </c>
      <c r="AC522" s="70">
        <v>336</v>
      </c>
      <c r="AD522" s="70" t="s">
        <v>109</v>
      </c>
      <c r="AE522" s="70" t="s">
        <v>109</v>
      </c>
      <c r="AF522" s="70" t="s">
        <v>109</v>
      </c>
      <c r="AG522" s="70" t="s">
        <v>109</v>
      </c>
      <c r="AH522" s="70"/>
      <c r="AI522" s="70" t="s">
        <v>109</v>
      </c>
      <c r="AJ522" s="70"/>
    </row>
    <row r="523" s="25" customFormat="true" ht="94.5" spans="1:36">
      <c r="A523" s="49">
        <v>463</v>
      </c>
      <c r="B523" s="55"/>
      <c r="C523" s="55" t="s">
        <v>3707</v>
      </c>
      <c r="D523" s="212" t="s">
        <v>3708</v>
      </c>
      <c r="E523" s="55" t="s">
        <v>93</v>
      </c>
      <c r="F523" s="55" t="s">
        <v>2239</v>
      </c>
      <c r="G523" s="55" t="s">
        <v>3709</v>
      </c>
      <c r="H523" s="137" t="s">
        <v>3710</v>
      </c>
      <c r="I523" s="137" t="s">
        <v>3711</v>
      </c>
      <c r="J523" s="137" t="s">
        <v>3712</v>
      </c>
      <c r="K523" s="137" t="s">
        <v>99</v>
      </c>
      <c r="L523" s="137" t="s">
        <v>330</v>
      </c>
      <c r="M523" s="137" t="s">
        <v>1623</v>
      </c>
      <c r="N523" s="137" t="s">
        <v>3713</v>
      </c>
      <c r="O523" s="137" t="s">
        <v>3714</v>
      </c>
      <c r="P523" s="137" t="s">
        <v>958</v>
      </c>
      <c r="Q523" s="137" t="s">
        <v>104</v>
      </c>
      <c r="R523" s="55" t="s">
        <v>105</v>
      </c>
      <c r="S523" s="95" t="s">
        <v>483</v>
      </c>
      <c r="T523" s="92" t="s">
        <v>484</v>
      </c>
      <c r="U523" s="92">
        <v>6300205</v>
      </c>
      <c r="V523" s="55" t="s">
        <v>108</v>
      </c>
      <c r="W523" s="137">
        <v>70</v>
      </c>
      <c r="X523" s="137">
        <v>70</v>
      </c>
      <c r="Y523" s="137"/>
      <c r="Z523" s="137"/>
      <c r="AA523" s="137"/>
      <c r="AB523" s="137">
        <v>162</v>
      </c>
      <c r="AC523" s="137">
        <v>52</v>
      </c>
      <c r="AD523" s="137" t="s">
        <v>109</v>
      </c>
      <c r="AE523" s="137" t="s">
        <v>109</v>
      </c>
      <c r="AF523" s="137" t="s">
        <v>110</v>
      </c>
      <c r="AG523" s="137" t="s">
        <v>109</v>
      </c>
      <c r="AH523" s="137"/>
      <c r="AI523" s="55" t="s">
        <v>109</v>
      </c>
      <c r="AJ523" s="137"/>
    </row>
    <row r="524" s="25" customFormat="true" ht="148.5" spans="1:36">
      <c r="A524" s="49">
        <v>464</v>
      </c>
      <c r="B524" s="55"/>
      <c r="C524" s="55" t="s">
        <v>3715</v>
      </c>
      <c r="D524" s="55" t="s">
        <v>3716</v>
      </c>
      <c r="E524" s="55" t="s">
        <v>93</v>
      </c>
      <c r="F524" s="55" t="s">
        <v>3717</v>
      </c>
      <c r="G524" s="55" t="s">
        <v>3718</v>
      </c>
      <c r="H524" s="55" t="s">
        <v>3719</v>
      </c>
      <c r="I524" s="55" t="s">
        <v>3720</v>
      </c>
      <c r="J524" s="55" t="s">
        <v>3721</v>
      </c>
      <c r="K524" s="55" t="s">
        <v>99</v>
      </c>
      <c r="L524" s="55" t="s">
        <v>330</v>
      </c>
      <c r="M524" s="55" t="s">
        <v>1350</v>
      </c>
      <c r="N524" s="55" t="s">
        <v>3722</v>
      </c>
      <c r="O524" s="55" t="s">
        <v>3723</v>
      </c>
      <c r="P524" s="49" t="s">
        <v>103</v>
      </c>
      <c r="Q524" s="55" t="s">
        <v>104</v>
      </c>
      <c r="R524" s="55" t="s">
        <v>105</v>
      </c>
      <c r="S524" s="95" t="s">
        <v>483</v>
      </c>
      <c r="T524" s="92" t="s">
        <v>484</v>
      </c>
      <c r="U524" s="92">
        <v>6300205</v>
      </c>
      <c r="V524" s="55" t="s">
        <v>108</v>
      </c>
      <c r="W524" s="55">
        <v>60</v>
      </c>
      <c r="X524" s="55">
        <v>60</v>
      </c>
      <c r="Y524" s="49"/>
      <c r="Z524" s="49"/>
      <c r="AA524" s="49"/>
      <c r="AB524" s="55">
        <v>709</v>
      </c>
      <c r="AC524" s="55">
        <v>283</v>
      </c>
      <c r="AD524" s="49" t="s">
        <v>109</v>
      </c>
      <c r="AE524" s="49" t="s">
        <v>109</v>
      </c>
      <c r="AF524" s="49" t="s">
        <v>110</v>
      </c>
      <c r="AG524" s="55" t="s">
        <v>109</v>
      </c>
      <c r="AH524" s="55"/>
      <c r="AI524" s="55" t="s">
        <v>109</v>
      </c>
      <c r="AJ524" s="55"/>
    </row>
    <row r="525" s="38" customFormat="true" ht="168" customHeight="true" spans="1:36">
      <c r="A525" s="49">
        <v>465</v>
      </c>
      <c r="B525" s="55"/>
      <c r="C525" s="55" t="s">
        <v>3724</v>
      </c>
      <c r="D525" s="55" t="s">
        <v>3725</v>
      </c>
      <c r="E525" s="55" t="s">
        <v>93</v>
      </c>
      <c r="F525" s="55" t="s">
        <v>2256</v>
      </c>
      <c r="G525" s="55" t="s">
        <v>3726</v>
      </c>
      <c r="H525" s="55" t="s">
        <v>3727</v>
      </c>
      <c r="I525" s="55" t="s">
        <v>3728</v>
      </c>
      <c r="J525" s="55" t="s">
        <v>3729</v>
      </c>
      <c r="K525" s="55" t="s">
        <v>99</v>
      </c>
      <c r="L525" s="55" t="s">
        <v>563</v>
      </c>
      <c r="M525" s="55" t="s">
        <v>1350</v>
      </c>
      <c r="N525" s="55" t="s">
        <v>3730</v>
      </c>
      <c r="O525" s="55" t="s">
        <v>3731</v>
      </c>
      <c r="P525" s="55" t="s">
        <v>958</v>
      </c>
      <c r="Q525" s="55" t="s">
        <v>104</v>
      </c>
      <c r="R525" s="55" t="s">
        <v>105</v>
      </c>
      <c r="S525" s="95" t="s">
        <v>483</v>
      </c>
      <c r="T525" s="92" t="s">
        <v>484</v>
      </c>
      <c r="U525" s="92">
        <v>6300205</v>
      </c>
      <c r="V525" s="55" t="s">
        <v>108</v>
      </c>
      <c r="W525" s="49">
        <v>60</v>
      </c>
      <c r="X525" s="49">
        <v>60</v>
      </c>
      <c r="Y525" s="49"/>
      <c r="Z525" s="49"/>
      <c r="AA525" s="49"/>
      <c r="AB525" s="49">
        <v>335</v>
      </c>
      <c r="AC525" s="49">
        <v>122</v>
      </c>
      <c r="AD525" s="55" t="s">
        <v>109</v>
      </c>
      <c r="AE525" s="55" t="s">
        <v>109</v>
      </c>
      <c r="AF525" s="55" t="s">
        <v>110</v>
      </c>
      <c r="AG525" s="55" t="s">
        <v>109</v>
      </c>
      <c r="AH525" s="55"/>
      <c r="AI525" s="55" t="s">
        <v>109</v>
      </c>
      <c r="AJ525" s="71"/>
    </row>
    <row r="526" s="38" customFormat="true" ht="202.5" spans="1:36">
      <c r="A526" s="49">
        <v>466</v>
      </c>
      <c r="B526" s="55"/>
      <c r="C526" s="66" t="s">
        <v>3732</v>
      </c>
      <c r="D526" s="55" t="s">
        <v>3733</v>
      </c>
      <c r="E526" s="55" t="s">
        <v>93</v>
      </c>
      <c r="F526" s="55" t="s">
        <v>1075</v>
      </c>
      <c r="G526" s="55" t="s">
        <v>3734</v>
      </c>
      <c r="H526" s="66" t="s">
        <v>3735</v>
      </c>
      <c r="I526" s="55" t="s">
        <v>3736</v>
      </c>
      <c r="J526" s="55" t="s">
        <v>3733</v>
      </c>
      <c r="K526" s="66" t="s">
        <v>99</v>
      </c>
      <c r="L526" s="66" t="s">
        <v>119</v>
      </c>
      <c r="M526" s="55" t="s">
        <v>3737</v>
      </c>
      <c r="N526" s="179" t="s">
        <v>3738</v>
      </c>
      <c r="O526" s="55" t="s">
        <v>3739</v>
      </c>
      <c r="P526" s="66" t="s">
        <v>3740</v>
      </c>
      <c r="Q526" s="55" t="s">
        <v>104</v>
      </c>
      <c r="R526" s="55" t="s">
        <v>105</v>
      </c>
      <c r="S526" s="95" t="s">
        <v>483</v>
      </c>
      <c r="T526" s="92" t="s">
        <v>484</v>
      </c>
      <c r="U526" s="92">
        <v>6300205</v>
      </c>
      <c r="V526" s="55" t="s">
        <v>108</v>
      </c>
      <c r="W526" s="49">
        <v>32</v>
      </c>
      <c r="X526" s="49">
        <v>32</v>
      </c>
      <c r="Y526" s="49"/>
      <c r="Z526" s="49"/>
      <c r="AA526" s="49"/>
      <c r="AB526" s="49">
        <v>245</v>
      </c>
      <c r="AC526" s="49">
        <v>65</v>
      </c>
      <c r="AD526" s="55" t="s">
        <v>109</v>
      </c>
      <c r="AE526" s="55" t="s">
        <v>109</v>
      </c>
      <c r="AF526" s="55" t="s">
        <v>110</v>
      </c>
      <c r="AG526" s="55" t="s">
        <v>109</v>
      </c>
      <c r="AH526" s="55"/>
      <c r="AI526" s="55" t="s">
        <v>109</v>
      </c>
      <c r="AJ526" s="55"/>
    </row>
    <row r="527" s="11" customFormat="true" ht="96" customHeight="true" spans="1:36">
      <c r="A527" s="49">
        <v>467</v>
      </c>
      <c r="B527" s="55"/>
      <c r="C527" s="55" t="s">
        <v>3741</v>
      </c>
      <c r="D527" s="55" t="s">
        <v>3742</v>
      </c>
      <c r="E527" s="55" t="s">
        <v>499</v>
      </c>
      <c r="F527" s="55" t="s">
        <v>509</v>
      </c>
      <c r="G527" s="55" t="s">
        <v>3743</v>
      </c>
      <c r="H527" s="55" t="s">
        <v>3744</v>
      </c>
      <c r="I527" s="55" t="s">
        <v>3745</v>
      </c>
      <c r="J527" s="55" t="s">
        <v>3746</v>
      </c>
      <c r="K527" s="55" t="s">
        <v>156</v>
      </c>
      <c r="L527" s="55" t="s">
        <v>119</v>
      </c>
      <c r="M527" s="55" t="s">
        <v>3747</v>
      </c>
      <c r="N527" s="55" t="s">
        <v>3748</v>
      </c>
      <c r="O527" s="55" t="s">
        <v>438</v>
      </c>
      <c r="P527" s="55" t="s">
        <v>103</v>
      </c>
      <c r="Q527" s="55" t="s">
        <v>104</v>
      </c>
      <c r="R527" s="55" t="s">
        <v>105</v>
      </c>
      <c r="S527" s="95" t="s">
        <v>483</v>
      </c>
      <c r="T527" s="92" t="s">
        <v>484</v>
      </c>
      <c r="U527" s="92">
        <v>6300205</v>
      </c>
      <c r="V527" s="55" t="s">
        <v>108</v>
      </c>
      <c r="W527" s="55">
        <v>13.5</v>
      </c>
      <c r="X527" s="55">
        <v>13.5</v>
      </c>
      <c r="Y527" s="55"/>
      <c r="Z527" s="55"/>
      <c r="AA527" s="55"/>
      <c r="AB527" s="55">
        <v>79</v>
      </c>
      <c r="AC527" s="55">
        <v>234</v>
      </c>
      <c r="AD527" s="55" t="s">
        <v>109</v>
      </c>
      <c r="AE527" s="55" t="s">
        <v>109</v>
      </c>
      <c r="AF527" s="55" t="s">
        <v>109</v>
      </c>
      <c r="AG527" s="55" t="s">
        <v>109</v>
      </c>
      <c r="AH527" s="55"/>
      <c r="AI527" s="55" t="s">
        <v>109</v>
      </c>
      <c r="AJ527" s="55"/>
    </row>
    <row r="528" s="11" customFormat="true" ht="102" customHeight="true" spans="1:36">
      <c r="A528" s="49">
        <v>468</v>
      </c>
      <c r="B528" s="50"/>
      <c r="C528" s="70" t="s">
        <v>3749</v>
      </c>
      <c r="D528" s="70" t="s">
        <v>3750</v>
      </c>
      <c r="E528" s="70" t="s">
        <v>93</v>
      </c>
      <c r="F528" s="70" t="s">
        <v>3751</v>
      </c>
      <c r="G528" s="55" t="s">
        <v>3752</v>
      </c>
      <c r="H528" s="55" t="s">
        <v>3753</v>
      </c>
      <c r="I528" s="57" t="s">
        <v>3754</v>
      </c>
      <c r="J528" s="57" t="s">
        <v>3754</v>
      </c>
      <c r="K528" s="55" t="s">
        <v>156</v>
      </c>
      <c r="L528" s="55" t="s">
        <v>119</v>
      </c>
      <c r="M528" s="70">
        <v>40</v>
      </c>
      <c r="N528" s="55" t="s">
        <v>3755</v>
      </c>
      <c r="O528" s="55" t="s">
        <v>3756</v>
      </c>
      <c r="P528" s="49" t="s">
        <v>103</v>
      </c>
      <c r="Q528" s="55" t="s">
        <v>104</v>
      </c>
      <c r="R528" s="55" t="s">
        <v>105</v>
      </c>
      <c r="S528" s="70" t="s">
        <v>3751</v>
      </c>
      <c r="T528" s="55" t="s">
        <v>535</v>
      </c>
      <c r="U528" s="55">
        <v>6388001</v>
      </c>
      <c r="V528" s="55" t="s">
        <v>108</v>
      </c>
      <c r="W528" s="70">
        <v>40</v>
      </c>
      <c r="X528" s="70">
        <v>40</v>
      </c>
      <c r="Y528" s="70"/>
      <c r="Z528" s="70"/>
      <c r="AA528" s="70"/>
      <c r="AB528" s="49">
        <v>1100</v>
      </c>
      <c r="AC528" s="49">
        <v>330</v>
      </c>
      <c r="AD528" s="49" t="s">
        <v>109</v>
      </c>
      <c r="AE528" s="49" t="s">
        <v>109</v>
      </c>
      <c r="AF528" s="49" t="s">
        <v>109</v>
      </c>
      <c r="AG528" s="55" t="s">
        <v>109</v>
      </c>
      <c r="AH528" s="55"/>
      <c r="AI528" s="55" t="s">
        <v>109</v>
      </c>
      <c r="AJ528" s="55"/>
    </row>
    <row r="529" s="26" customFormat="true" ht="135" spans="1:36">
      <c r="A529" s="49">
        <v>469</v>
      </c>
      <c r="B529" s="50"/>
      <c r="C529" s="68" t="s">
        <v>3757</v>
      </c>
      <c r="D529" s="55" t="s">
        <v>3758</v>
      </c>
      <c r="E529" s="55" t="s">
        <v>93</v>
      </c>
      <c r="F529" s="55" t="s">
        <v>1526</v>
      </c>
      <c r="G529" s="117" t="s">
        <v>3759</v>
      </c>
      <c r="H529" s="55" t="s">
        <v>954</v>
      </c>
      <c r="I529" s="55" t="s">
        <v>3758</v>
      </c>
      <c r="J529" s="117" t="s">
        <v>3758</v>
      </c>
      <c r="K529" s="55" t="s">
        <v>99</v>
      </c>
      <c r="L529" s="55" t="s">
        <v>330</v>
      </c>
      <c r="M529" s="55" t="s">
        <v>214</v>
      </c>
      <c r="N529" s="55" t="s">
        <v>3760</v>
      </c>
      <c r="O529" s="55" t="s">
        <v>3761</v>
      </c>
      <c r="P529" s="55" t="s">
        <v>103</v>
      </c>
      <c r="Q529" s="55" t="s">
        <v>104</v>
      </c>
      <c r="R529" s="55" t="s">
        <v>105</v>
      </c>
      <c r="S529" s="55" t="s">
        <v>1526</v>
      </c>
      <c r="T529" s="92" t="s">
        <v>554</v>
      </c>
      <c r="U529" s="95">
        <v>6368269</v>
      </c>
      <c r="V529" s="56" t="s">
        <v>108</v>
      </c>
      <c r="W529" s="49">
        <v>50</v>
      </c>
      <c r="X529" s="49">
        <v>50</v>
      </c>
      <c r="Y529" s="49"/>
      <c r="Z529" s="49"/>
      <c r="AA529" s="49"/>
      <c r="AB529" s="49">
        <v>276</v>
      </c>
      <c r="AC529" s="49">
        <v>112</v>
      </c>
      <c r="AD529" s="55" t="s">
        <v>109</v>
      </c>
      <c r="AE529" s="55" t="s">
        <v>109</v>
      </c>
      <c r="AF529" s="55" t="s">
        <v>109</v>
      </c>
      <c r="AG529" s="55" t="s">
        <v>109</v>
      </c>
      <c r="AH529" s="49"/>
      <c r="AI529" s="55" t="s">
        <v>109</v>
      </c>
      <c r="AJ529" s="52"/>
    </row>
    <row r="530" s="26" customFormat="true" ht="105" spans="1:36">
      <c r="A530" s="49">
        <v>470</v>
      </c>
      <c r="B530" s="50"/>
      <c r="C530" s="117" t="s">
        <v>3762</v>
      </c>
      <c r="D530" s="55" t="s">
        <v>3763</v>
      </c>
      <c r="E530" s="55" t="s">
        <v>475</v>
      </c>
      <c r="F530" s="55" t="s">
        <v>1103</v>
      </c>
      <c r="G530" s="117" t="s">
        <v>3764</v>
      </c>
      <c r="H530" s="117" t="s">
        <v>3765</v>
      </c>
      <c r="I530" s="55" t="s">
        <v>3766</v>
      </c>
      <c r="J530" s="117" t="s">
        <v>3766</v>
      </c>
      <c r="K530" s="218" t="s">
        <v>156</v>
      </c>
      <c r="L530" s="218" t="s">
        <v>119</v>
      </c>
      <c r="M530" s="137" t="s">
        <v>3767</v>
      </c>
      <c r="N530" s="56" t="s">
        <v>3768</v>
      </c>
      <c r="O530" s="55" t="s">
        <v>3769</v>
      </c>
      <c r="P530" s="55" t="s">
        <v>103</v>
      </c>
      <c r="Q530" s="55" t="s">
        <v>104</v>
      </c>
      <c r="R530" s="55" t="s">
        <v>105</v>
      </c>
      <c r="S530" s="55" t="s">
        <v>1103</v>
      </c>
      <c r="T530" s="92" t="s">
        <v>554</v>
      </c>
      <c r="U530" s="95">
        <v>6368269</v>
      </c>
      <c r="V530" s="56" t="s">
        <v>108</v>
      </c>
      <c r="W530" s="55">
        <v>22</v>
      </c>
      <c r="X530" s="55">
        <v>22</v>
      </c>
      <c r="Y530" s="55"/>
      <c r="Z530" s="55"/>
      <c r="AA530" s="55"/>
      <c r="AB530" s="55">
        <v>174</v>
      </c>
      <c r="AC530" s="55">
        <v>48</v>
      </c>
      <c r="AD530" s="49" t="s">
        <v>109</v>
      </c>
      <c r="AE530" s="49" t="s">
        <v>109</v>
      </c>
      <c r="AF530" s="49" t="s">
        <v>109</v>
      </c>
      <c r="AG530" s="49" t="s">
        <v>109</v>
      </c>
      <c r="AH530" s="49"/>
      <c r="AI530" s="49" t="s">
        <v>109</v>
      </c>
      <c r="AJ530" s="55"/>
    </row>
    <row r="531" s="26" customFormat="true" ht="94.5" spans="1:36">
      <c r="A531" s="49">
        <v>471</v>
      </c>
      <c r="B531" s="50"/>
      <c r="C531" s="133" t="s">
        <v>3770</v>
      </c>
      <c r="D531" s="56" t="s">
        <v>3771</v>
      </c>
      <c r="E531" s="56" t="s">
        <v>93</v>
      </c>
      <c r="F531" s="56" t="s">
        <v>1120</v>
      </c>
      <c r="G531" s="117" t="s">
        <v>3772</v>
      </c>
      <c r="H531" s="56" t="s">
        <v>954</v>
      </c>
      <c r="I531" s="56" t="s">
        <v>3773</v>
      </c>
      <c r="J531" s="56" t="s">
        <v>3773</v>
      </c>
      <c r="K531" s="56" t="s">
        <v>99</v>
      </c>
      <c r="L531" s="56" t="s">
        <v>330</v>
      </c>
      <c r="M531" s="56" t="s">
        <v>3774</v>
      </c>
      <c r="N531" s="56" t="s">
        <v>3775</v>
      </c>
      <c r="O531" s="56" t="s">
        <v>3775</v>
      </c>
      <c r="P531" s="56" t="s">
        <v>103</v>
      </c>
      <c r="Q531" s="56" t="s">
        <v>104</v>
      </c>
      <c r="R531" s="55" t="s">
        <v>105</v>
      </c>
      <c r="S531" s="118" t="s">
        <v>1120</v>
      </c>
      <c r="T531" s="92" t="s">
        <v>554</v>
      </c>
      <c r="U531" s="95">
        <v>6368269</v>
      </c>
      <c r="V531" s="56" t="s">
        <v>108</v>
      </c>
      <c r="W531" s="56">
        <v>20</v>
      </c>
      <c r="X531" s="78">
        <v>20</v>
      </c>
      <c r="Y531" s="78"/>
      <c r="Z531" s="56"/>
      <c r="AA531" s="78"/>
      <c r="AB531" s="56">
        <v>204</v>
      </c>
      <c r="AC531" s="56">
        <v>28</v>
      </c>
      <c r="AD531" s="56" t="s">
        <v>109</v>
      </c>
      <c r="AE531" s="56" t="s">
        <v>109</v>
      </c>
      <c r="AF531" s="56" t="s">
        <v>109</v>
      </c>
      <c r="AG531" s="56" t="s">
        <v>109</v>
      </c>
      <c r="AH531" s="78"/>
      <c r="AI531" s="56" t="s">
        <v>109</v>
      </c>
      <c r="AJ531" s="195"/>
    </row>
    <row r="532" s="29" customFormat="true" ht="200" customHeight="true" spans="1:36">
      <c r="A532" s="49">
        <v>472</v>
      </c>
      <c r="B532" s="80"/>
      <c r="C532" s="65" t="s">
        <v>3776</v>
      </c>
      <c r="D532" s="65" t="s">
        <v>3777</v>
      </c>
      <c r="E532" s="65" t="s">
        <v>93</v>
      </c>
      <c r="F532" s="65" t="s">
        <v>3778</v>
      </c>
      <c r="G532" s="80" t="s">
        <v>3779</v>
      </c>
      <c r="H532" s="80" t="s">
        <v>3780</v>
      </c>
      <c r="I532" s="65" t="s">
        <v>3781</v>
      </c>
      <c r="J532" s="65" t="s">
        <v>3781</v>
      </c>
      <c r="K532" s="215" t="s">
        <v>99</v>
      </c>
      <c r="L532" s="65" t="s">
        <v>563</v>
      </c>
      <c r="M532" s="65" t="s">
        <v>357</v>
      </c>
      <c r="N532" s="65" t="s">
        <v>3782</v>
      </c>
      <c r="O532" s="65" t="s">
        <v>3783</v>
      </c>
      <c r="P532" s="65" t="s">
        <v>103</v>
      </c>
      <c r="Q532" s="65" t="s">
        <v>104</v>
      </c>
      <c r="R532" s="55" t="s">
        <v>105</v>
      </c>
      <c r="S532" s="65" t="s">
        <v>567</v>
      </c>
      <c r="T532" s="65" t="s">
        <v>568</v>
      </c>
      <c r="U532" s="65">
        <v>6461306</v>
      </c>
      <c r="V532" s="65" t="s">
        <v>108</v>
      </c>
      <c r="W532" s="65">
        <v>150</v>
      </c>
      <c r="X532" s="65">
        <v>150</v>
      </c>
      <c r="Y532" s="65"/>
      <c r="Z532" s="65"/>
      <c r="AA532" s="65"/>
      <c r="AB532" s="65">
        <v>425</v>
      </c>
      <c r="AC532" s="65">
        <v>179</v>
      </c>
      <c r="AD532" s="65" t="s">
        <v>109</v>
      </c>
      <c r="AE532" s="65" t="s">
        <v>109</v>
      </c>
      <c r="AF532" s="65" t="s">
        <v>110</v>
      </c>
      <c r="AG532" s="65" t="s">
        <v>109</v>
      </c>
      <c r="AH532" s="65"/>
      <c r="AI532" s="65" t="s">
        <v>109</v>
      </c>
      <c r="AJ532" s="221"/>
    </row>
    <row r="533" s="11" customFormat="true" ht="200" customHeight="true" spans="1:36">
      <c r="A533" s="49">
        <v>473</v>
      </c>
      <c r="B533" s="54"/>
      <c r="C533" s="55" t="s">
        <v>3784</v>
      </c>
      <c r="D533" s="55" t="s">
        <v>3785</v>
      </c>
      <c r="E533" s="55" t="s">
        <v>93</v>
      </c>
      <c r="F533" s="55" t="s">
        <v>3786</v>
      </c>
      <c r="G533" s="55" t="s">
        <v>3787</v>
      </c>
      <c r="H533" s="56" t="s">
        <v>3788</v>
      </c>
      <c r="I533" s="55" t="s">
        <v>3789</v>
      </c>
      <c r="J533" s="55" t="s">
        <v>3789</v>
      </c>
      <c r="K533" s="86">
        <v>1</v>
      </c>
      <c r="L533" s="56" t="s">
        <v>598</v>
      </c>
      <c r="M533" s="55">
        <v>20</v>
      </c>
      <c r="N533" s="89" t="s">
        <v>599</v>
      </c>
      <c r="O533" s="89" t="s">
        <v>2423</v>
      </c>
      <c r="P533" s="56" t="s">
        <v>103</v>
      </c>
      <c r="Q533" s="87" t="s">
        <v>104</v>
      </c>
      <c r="R533" s="55" t="s">
        <v>105</v>
      </c>
      <c r="S533" s="89" t="s">
        <v>3790</v>
      </c>
      <c r="T533" s="89" t="s">
        <v>601</v>
      </c>
      <c r="U533" s="57">
        <v>6311005</v>
      </c>
      <c r="V533" s="66" t="s">
        <v>108</v>
      </c>
      <c r="W533" s="55">
        <v>20</v>
      </c>
      <c r="X533" s="55">
        <v>20</v>
      </c>
      <c r="Y533" s="49"/>
      <c r="Z533" s="55"/>
      <c r="AA533" s="49"/>
      <c r="AB533" s="55">
        <v>520</v>
      </c>
      <c r="AC533" s="55">
        <v>308</v>
      </c>
      <c r="AD533" s="56" t="s">
        <v>109</v>
      </c>
      <c r="AE533" s="56" t="s">
        <v>109</v>
      </c>
      <c r="AF533" s="56" t="s">
        <v>110</v>
      </c>
      <c r="AG533" s="56" t="s">
        <v>109</v>
      </c>
      <c r="AH533" s="49"/>
      <c r="AI533" s="56" t="s">
        <v>109</v>
      </c>
      <c r="AJ533" s="49"/>
    </row>
    <row r="534" s="11" customFormat="true" ht="200" customHeight="true" spans="1:36">
      <c r="A534" s="49">
        <v>474</v>
      </c>
      <c r="B534" s="54"/>
      <c r="C534" s="216" t="s">
        <v>3791</v>
      </c>
      <c r="D534" s="216" t="s">
        <v>3792</v>
      </c>
      <c r="E534" s="49" t="s">
        <v>93</v>
      </c>
      <c r="F534" s="216" t="s">
        <v>3786</v>
      </c>
      <c r="G534" s="55" t="s">
        <v>3793</v>
      </c>
      <c r="H534" s="55" t="s">
        <v>3794</v>
      </c>
      <c r="I534" s="55" t="s">
        <v>3795</v>
      </c>
      <c r="J534" s="55" t="s">
        <v>3795</v>
      </c>
      <c r="K534" s="55" t="s">
        <v>2422</v>
      </c>
      <c r="L534" s="56" t="s">
        <v>598</v>
      </c>
      <c r="M534" s="57">
        <v>75</v>
      </c>
      <c r="N534" s="89" t="s">
        <v>2423</v>
      </c>
      <c r="O534" s="89" t="s">
        <v>2423</v>
      </c>
      <c r="P534" s="56" t="s">
        <v>103</v>
      </c>
      <c r="Q534" s="87" t="s">
        <v>104</v>
      </c>
      <c r="R534" s="55" t="s">
        <v>105</v>
      </c>
      <c r="S534" s="89" t="s">
        <v>3790</v>
      </c>
      <c r="T534" s="89" t="s">
        <v>601</v>
      </c>
      <c r="U534" s="57">
        <v>6311005</v>
      </c>
      <c r="V534" s="66" t="s">
        <v>108</v>
      </c>
      <c r="W534" s="57">
        <v>75</v>
      </c>
      <c r="X534" s="57">
        <v>75</v>
      </c>
      <c r="Y534" s="219"/>
      <c r="Z534" s="207"/>
      <c r="AA534" s="207"/>
      <c r="AB534" s="140">
        <v>420</v>
      </c>
      <c r="AC534" s="135">
        <v>350</v>
      </c>
      <c r="AD534" s="56" t="s">
        <v>109</v>
      </c>
      <c r="AE534" s="56" t="s">
        <v>109</v>
      </c>
      <c r="AF534" s="56" t="s">
        <v>110</v>
      </c>
      <c r="AG534" s="56" t="s">
        <v>109</v>
      </c>
      <c r="AH534" s="55"/>
      <c r="AI534" s="56" t="s">
        <v>109</v>
      </c>
      <c r="AJ534" s="55"/>
    </row>
    <row r="535" s="11" customFormat="true" ht="200" customHeight="true" spans="1:36">
      <c r="A535" s="49">
        <v>475</v>
      </c>
      <c r="B535" s="54"/>
      <c r="C535" s="56" t="s">
        <v>3796</v>
      </c>
      <c r="D535" s="56" t="s">
        <v>3797</v>
      </c>
      <c r="E535" s="56" t="s">
        <v>93</v>
      </c>
      <c r="F535" s="56" t="s">
        <v>3798</v>
      </c>
      <c r="G535" s="55" t="s">
        <v>3799</v>
      </c>
      <c r="H535" s="56" t="s">
        <v>3800</v>
      </c>
      <c r="I535" s="55" t="s">
        <v>3801</v>
      </c>
      <c r="J535" s="55" t="s">
        <v>3801</v>
      </c>
      <c r="K535" s="86">
        <v>1</v>
      </c>
      <c r="L535" s="56" t="s">
        <v>598</v>
      </c>
      <c r="M535" s="56">
        <v>10</v>
      </c>
      <c r="N535" s="89" t="s">
        <v>599</v>
      </c>
      <c r="O535" s="89" t="s">
        <v>600</v>
      </c>
      <c r="P535" s="56" t="s">
        <v>103</v>
      </c>
      <c r="Q535" s="87" t="s">
        <v>104</v>
      </c>
      <c r="R535" s="55" t="s">
        <v>105</v>
      </c>
      <c r="S535" s="89" t="s">
        <v>3790</v>
      </c>
      <c r="T535" s="89" t="s">
        <v>601</v>
      </c>
      <c r="U535" s="57">
        <v>6311005</v>
      </c>
      <c r="V535" s="66" t="s">
        <v>108</v>
      </c>
      <c r="W535" s="56">
        <v>10</v>
      </c>
      <c r="X535" s="56">
        <v>10</v>
      </c>
      <c r="Y535" s="56"/>
      <c r="Z535" s="140"/>
      <c r="AA535" s="56"/>
      <c r="AB535" s="56">
        <v>650</v>
      </c>
      <c r="AC535" s="56">
        <v>312</v>
      </c>
      <c r="AD535" s="56" t="s">
        <v>109</v>
      </c>
      <c r="AE535" s="56" t="s">
        <v>109</v>
      </c>
      <c r="AF535" s="56" t="s">
        <v>110</v>
      </c>
      <c r="AG535" s="56" t="s">
        <v>109</v>
      </c>
      <c r="AH535" s="56"/>
      <c r="AI535" s="56" t="s">
        <v>109</v>
      </c>
      <c r="AJ535" s="56"/>
    </row>
    <row r="536" s="11" customFormat="true" ht="200" customHeight="true" spans="1:36">
      <c r="A536" s="49">
        <v>476</v>
      </c>
      <c r="B536" s="54"/>
      <c r="C536" s="56" t="s">
        <v>3802</v>
      </c>
      <c r="D536" s="56" t="s">
        <v>3803</v>
      </c>
      <c r="E536" s="56" t="s">
        <v>499</v>
      </c>
      <c r="F536" s="56" t="s">
        <v>3804</v>
      </c>
      <c r="G536" s="89" t="s">
        <v>3805</v>
      </c>
      <c r="H536" s="89" t="s">
        <v>3806</v>
      </c>
      <c r="I536" s="56" t="s">
        <v>3803</v>
      </c>
      <c r="J536" s="56" t="s">
        <v>3803</v>
      </c>
      <c r="K536" s="55" t="s">
        <v>2422</v>
      </c>
      <c r="L536" s="56" t="s">
        <v>598</v>
      </c>
      <c r="M536" s="56">
        <v>35</v>
      </c>
      <c r="N536" s="89" t="s">
        <v>599</v>
      </c>
      <c r="O536" s="56" t="s">
        <v>3807</v>
      </c>
      <c r="P536" s="56" t="s">
        <v>103</v>
      </c>
      <c r="Q536" s="87" t="s">
        <v>104</v>
      </c>
      <c r="R536" s="55" t="s">
        <v>105</v>
      </c>
      <c r="S536" s="55" t="s">
        <v>3790</v>
      </c>
      <c r="T536" s="89" t="s">
        <v>601</v>
      </c>
      <c r="U536" s="57">
        <v>6311005</v>
      </c>
      <c r="V536" s="66" t="s">
        <v>108</v>
      </c>
      <c r="W536" s="56">
        <v>35</v>
      </c>
      <c r="X536" s="56">
        <v>35</v>
      </c>
      <c r="Y536" s="140"/>
      <c r="Z536" s="56"/>
      <c r="AA536" s="56"/>
      <c r="AB536" s="56">
        <v>392</v>
      </c>
      <c r="AC536" s="56">
        <v>78</v>
      </c>
      <c r="AD536" s="56" t="s">
        <v>109</v>
      </c>
      <c r="AE536" s="56" t="s">
        <v>109</v>
      </c>
      <c r="AF536" s="56" t="s">
        <v>109</v>
      </c>
      <c r="AG536" s="56" t="s">
        <v>109</v>
      </c>
      <c r="AH536" s="56"/>
      <c r="AI536" s="56" t="s">
        <v>109</v>
      </c>
      <c r="AJ536" s="56"/>
    </row>
    <row r="537" s="11" customFormat="true" ht="200" customHeight="true" spans="1:36">
      <c r="A537" s="49">
        <v>477</v>
      </c>
      <c r="B537" s="54"/>
      <c r="C537" s="55" t="s">
        <v>3808</v>
      </c>
      <c r="D537" s="55" t="s">
        <v>3809</v>
      </c>
      <c r="E537" s="55" t="s">
        <v>93</v>
      </c>
      <c r="F537" s="55" t="s">
        <v>3786</v>
      </c>
      <c r="G537" s="55" t="s">
        <v>3810</v>
      </c>
      <c r="H537" s="55" t="s">
        <v>3811</v>
      </c>
      <c r="I537" s="55" t="s">
        <v>3812</v>
      </c>
      <c r="J537" s="55" t="s">
        <v>3812</v>
      </c>
      <c r="K537" s="55" t="s">
        <v>2422</v>
      </c>
      <c r="L537" s="56" t="s">
        <v>598</v>
      </c>
      <c r="M537" s="55">
        <v>30</v>
      </c>
      <c r="N537" s="89" t="s">
        <v>599</v>
      </c>
      <c r="O537" s="56" t="s">
        <v>3807</v>
      </c>
      <c r="P537" s="56" t="s">
        <v>103</v>
      </c>
      <c r="Q537" s="87" t="s">
        <v>104</v>
      </c>
      <c r="R537" s="55" t="s">
        <v>105</v>
      </c>
      <c r="S537" s="55" t="s">
        <v>3790</v>
      </c>
      <c r="T537" s="89" t="s">
        <v>601</v>
      </c>
      <c r="U537" s="57">
        <v>6311005</v>
      </c>
      <c r="V537" s="66" t="s">
        <v>108</v>
      </c>
      <c r="W537" s="55">
        <v>30</v>
      </c>
      <c r="X537" s="55">
        <v>30</v>
      </c>
      <c r="Y537" s="49"/>
      <c r="Z537" s="55"/>
      <c r="AA537" s="49"/>
      <c r="AB537" s="55">
        <v>380</v>
      </c>
      <c r="AC537" s="55">
        <v>251</v>
      </c>
      <c r="AD537" s="56" t="s">
        <v>109</v>
      </c>
      <c r="AE537" s="56" t="s">
        <v>109</v>
      </c>
      <c r="AF537" s="56" t="s">
        <v>109</v>
      </c>
      <c r="AG537" s="56" t="s">
        <v>109</v>
      </c>
      <c r="AH537" s="49"/>
      <c r="AI537" s="56" t="s">
        <v>109</v>
      </c>
      <c r="AJ537" s="49"/>
    </row>
    <row r="538" s="27" customFormat="true" ht="246" customHeight="true" spans="1:36">
      <c r="A538" s="49">
        <v>478</v>
      </c>
      <c r="B538" s="50"/>
      <c r="C538" s="55" t="s">
        <v>3813</v>
      </c>
      <c r="D538" s="55" t="s">
        <v>3814</v>
      </c>
      <c r="E538" s="55" t="s">
        <v>499</v>
      </c>
      <c r="F538" s="55" t="s">
        <v>2478</v>
      </c>
      <c r="G538" s="55" t="s">
        <v>3815</v>
      </c>
      <c r="H538" s="55" t="s">
        <v>3816</v>
      </c>
      <c r="I538" s="55" t="s">
        <v>3814</v>
      </c>
      <c r="J538" s="55" t="s">
        <v>3814</v>
      </c>
      <c r="K538" s="55" t="s">
        <v>99</v>
      </c>
      <c r="L538" s="55" t="s">
        <v>330</v>
      </c>
      <c r="M538" s="55" t="s">
        <v>1282</v>
      </c>
      <c r="N538" s="55" t="s">
        <v>3816</v>
      </c>
      <c r="O538" s="55" t="s">
        <v>3816</v>
      </c>
      <c r="P538" s="55" t="s">
        <v>103</v>
      </c>
      <c r="Q538" s="49" t="s">
        <v>104</v>
      </c>
      <c r="R538" s="55" t="s">
        <v>105</v>
      </c>
      <c r="S538" s="55" t="s">
        <v>650</v>
      </c>
      <c r="T538" s="56" t="s">
        <v>651</v>
      </c>
      <c r="U538" s="56">
        <v>6216696</v>
      </c>
      <c r="V538" s="66" t="s">
        <v>108</v>
      </c>
      <c r="W538" s="55">
        <v>180</v>
      </c>
      <c r="X538" s="55">
        <v>180</v>
      </c>
      <c r="Y538" s="55"/>
      <c r="Z538" s="55"/>
      <c r="AA538" s="55"/>
      <c r="AB538" s="55">
        <v>156</v>
      </c>
      <c r="AC538" s="55">
        <v>13</v>
      </c>
      <c r="AD538" s="55" t="s">
        <v>109</v>
      </c>
      <c r="AE538" s="55" t="s">
        <v>109</v>
      </c>
      <c r="AF538" s="55" t="s">
        <v>109</v>
      </c>
      <c r="AG538" s="55" t="s">
        <v>109</v>
      </c>
      <c r="AH538" s="55"/>
      <c r="AI538" s="55" t="s">
        <v>109</v>
      </c>
      <c r="AJ538" s="55"/>
    </row>
    <row r="539" s="27" customFormat="true" ht="90" customHeight="true" spans="1:36">
      <c r="A539" s="49">
        <v>479</v>
      </c>
      <c r="B539" s="50"/>
      <c r="C539" s="55" t="s">
        <v>3817</v>
      </c>
      <c r="D539" s="55" t="s">
        <v>3818</v>
      </c>
      <c r="E539" s="55" t="s">
        <v>93</v>
      </c>
      <c r="F539" s="55" t="s">
        <v>2426</v>
      </c>
      <c r="G539" s="55" t="s">
        <v>3819</v>
      </c>
      <c r="H539" s="55" t="s">
        <v>3820</v>
      </c>
      <c r="I539" s="55" t="s">
        <v>3821</v>
      </c>
      <c r="J539" s="55" t="s">
        <v>3822</v>
      </c>
      <c r="K539" s="55" t="s">
        <v>99</v>
      </c>
      <c r="L539" s="55" t="s">
        <v>330</v>
      </c>
      <c r="M539" s="55" t="s">
        <v>1350</v>
      </c>
      <c r="N539" s="55" t="s">
        <v>3820</v>
      </c>
      <c r="O539" s="55" t="s">
        <v>3820</v>
      </c>
      <c r="P539" s="55" t="s">
        <v>958</v>
      </c>
      <c r="Q539" s="87" t="s">
        <v>104</v>
      </c>
      <c r="R539" s="55" t="s">
        <v>105</v>
      </c>
      <c r="S539" s="55" t="s">
        <v>650</v>
      </c>
      <c r="T539" s="56" t="s">
        <v>651</v>
      </c>
      <c r="U539" s="56">
        <v>6216696</v>
      </c>
      <c r="V539" s="66" t="s">
        <v>108</v>
      </c>
      <c r="W539" s="55">
        <v>60</v>
      </c>
      <c r="X539" s="55">
        <v>60</v>
      </c>
      <c r="Y539" s="55"/>
      <c r="Z539" s="55"/>
      <c r="AA539" s="55"/>
      <c r="AB539" s="55">
        <v>45</v>
      </c>
      <c r="AC539" s="55">
        <v>5</v>
      </c>
      <c r="AD539" s="55" t="s">
        <v>109</v>
      </c>
      <c r="AE539" s="55" t="s">
        <v>110</v>
      </c>
      <c r="AF539" s="55" t="s">
        <v>109</v>
      </c>
      <c r="AG539" s="55" t="s">
        <v>109</v>
      </c>
      <c r="AH539" s="55"/>
      <c r="AI539" s="55" t="s">
        <v>109</v>
      </c>
      <c r="AJ539" s="55"/>
    </row>
    <row r="540" s="27" customFormat="true" ht="135" spans="1:36">
      <c r="A540" s="49">
        <v>480</v>
      </c>
      <c r="B540" s="50"/>
      <c r="C540" s="55" t="s">
        <v>3823</v>
      </c>
      <c r="D540" s="55" t="s">
        <v>3824</v>
      </c>
      <c r="E540" s="55" t="s">
        <v>93</v>
      </c>
      <c r="F540" s="55" t="s">
        <v>643</v>
      </c>
      <c r="G540" s="55" t="s">
        <v>3825</v>
      </c>
      <c r="H540" s="55" t="s">
        <v>3826</v>
      </c>
      <c r="I540" s="55" t="s">
        <v>3827</v>
      </c>
      <c r="J540" s="55" t="s">
        <v>3828</v>
      </c>
      <c r="K540" s="55" t="s">
        <v>99</v>
      </c>
      <c r="L540" s="55" t="s">
        <v>330</v>
      </c>
      <c r="M540" s="55" t="s">
        <v>3829</v>
      </c>
      <c r="N540" s="55" t="s">
        <v>3826</v>
      </c>
      <c r="O540" s="55" t="s">
        <v>3826</v>
      </c>
      <c r="P540" s="55" t="s">
        <v>103</v>
      </c>
      <c r="Q540" s="49" t="s">
        <v>104</v>
      </c>
      <c r="R540" s="55" t="s">
        <v>105</v>
      </c>
      <c r="S540" s="55" t="s">
        <v>650</v>
      </c>
      <c r="T540" s="56" t="s">
        <v>651</v>
      </c>
      <c r="U540" s="56">
        <v>6216696</v>
      </c>
      <c r="V540" s="66" t="s">
        <v>108</v>
      </c>
      <c r="W540" s="55">
        <v>95</v>
      </c>
      <c r="X540" s="55">
        <v>95</v>
      </c>
      <c r="Y540" s="55"/>
      <c r="Z540" s="55"/>
      <c r="AA540" s="55"/>
      <c r="AB540" s="55">
        <v>130</v>
      </c>
      <c r="AC540" s="55">
        <v>35</v>
      </c>
      <c r="AD540" s="55" t="s">
        <v>109</v>
      </c>
      <c r="AE540" s="55" t="s">
        <v>109</v>
      </c>
      <c r="AF540" s="55" t="s">
        <v>109</v>
      </c>
      <c r="AG540" s="55"/>
      <c r="AH540" s="55"/>
      <c r="AI540" s="55" t="s">
        <v>109</v>
      </c>
      <c r="AJ540" s="55"/>
    </row>
    <row r="541" s="27" customFormat="true" ht="121.5" spans="1:36">
      <c r="A541" s="49">
        <v>481</v>
      </c>
      <c r="B541" s="50"/>
      <c r="C541" s="55" t="s">
        <v>3830</v>
      </c>
      <c r="D541" s="55" t="s">
        <v>3831</v>
      </c>
      <c r="E541" s="55" t="s">
        <v>93</v>
      </c>
      <c r="F541" s="55" t="s">
        <v>1245</v>
      </c>
      <c r="G541" s="55" t="s">
        <v>3832</v>
      </c>
      <c r="H541" s="55" t="s">
        <v>3833</v>
      </c>
      <c r="I541" s="55" t="s">
        <v>3834</v>
      </c>
      <c r="J541" s="55" t="s">
        <v>3835</v>
      </c>
      <c r="K541" s="55" t="s">
        <v>99</v>
      </c>
      <c r="L541" s="55" t="s">
        <v>330</v>
      </c>
      <c r="M541" s="55" t="s">
        <v>1593</v>
      </c>
      <c r="N541" s="55" t="s">
        <v>3836</v>
      </c>
      <c r="O541" s="55" t="s">
        <v>3837</v>
      </c>
      <c r="P541" s="55" t="s">
        <v>958</v>
      </c>
      <c r="Q541" s="55" t="s">
        <v>104</v>
      </c>
      <c r="R541" s="55" t="s">
        <v>105</v>
      </c>
      <c r="S541" s="55" t="s">
        <v>650</v>
      </c>
      <c r="T541" s="56" t="s">
        <v>651</v>
      </c>
      <c r="U541" s="56">
        <v>6216696</v>
      </c>
      <c r="V541" s="66" t="s">
        <v>108</v>
      </c>
      <c r="W541" s="55">
        <v>30</v>
      </c>
      <c r="X541" s="55">
        <v>30</v>
      </c>
      <c r="Y541" s="55"/>
      <c r="Z541" s="55"/>
      <c r="AA541" s="55"/>
      <c r="AB541" s="55">
        <v>120</v>
      </c>
      <c r="AC541" s="55">
        <v>22</v>
      </c>
      <c r="AD541" s="55" t="s">
        <v>109</v>
      </c>
      <c r="AE541" s="55" t="s">
        <v>109</v>
      </c>
      <c r="AF541" s="55" t="s">
        <v>109</v>
      </c>
      <c r="AG541" s="55" t="s">
        <v>109</v>
      </c>
      <c r="AH541" s="55"/>
      <c r="AI541" s="55" t="s">
        <v>109</v>
      </c>
      <c r="AJ541" s="55"/>
    </row>
    <row r="542" s="11" customFormat="true" ht="81" spans="1:36">
      <c r="A542" s="49">
        <v>482</v>
      </c>
      <c r="B542" s="55"/>
      <c r="C542" s="55" t="s">
        <v>3838</v>
      </c>
      <c r="D542" s="55" t="s">
        <v>3839</v>
      </c>
      <c r="E542" s="55" t="s">
        <v>93</v>
      </c>
      <c r="F542" s="55" t="s">
        <v>2622</v>
      </c>
      <c r="G542" s="55" t="s">
        <v>3840</v>
      </c>
      <c r="H542" s="55" t="s">
        <v>3841</v>
      </c>
      <c r="I542" s="55" t="s">
        <v>3839</v>
      </c>
      <c r="J542" s="55" t="s">
        <v>3842</v>
      </c>
      <c r="K542" s="55" t="s">
        <v>99</v>
      </c>
      <c r="L542" s="55" t="s">
        <v>563</v>
      </c>
      <c r="M542" s="92" t="s">
        <v>2007</v>
      </c>
      <c r="N542" s="55"/>
      <c r="O542" s="55" t="s">
        <v>3843</v>
      </c>
      <c r="P542" s="55" t="s">
        <v>3844</v>
      </c>
      <c r="Q542" s="129" t="s">
        <v>104</v>
      </c>
      <c r="R542" s="55" t="s">
        <v>677</v>
      </c>
      <c r="S542" s="55" t="s">
        <v>700</v>
      </c>
      <c r="T542" s="55" t="s">
        <v>701</v>
      </c>
      <c r="U542" s="55">
        <v>6222310</v>
      </c>
      <c r="V542" s="55" t="s">
        <v>108</v>
      </c>
      <c r="W542" s="55">
        <v>56</v>
      </c>
      <c r="X542" s="55">
        <v>56</v>
      </c>
      <c r="Y542" s="49"/>
      <c r="Z542" s="49"/>
      <c r="AA542" s="49"/>
      <c r="AB542" s="49">
        <v>155</v>
      </c>
      <c r="AC542" s="49">
        <v>26</v>
      </c>
      <c r="AD542" s="55" t="s">
        <v>109</v>
      </c>
      <c r="AE542" s="55" t="s">
        <v>109</v>
      </c>
      <c r="AF542" s="55" t="s">
        <v>110</v>
      </c>
      <c r="AG542" s="55" t="s">
        <v>109</v>
      </c>
      <c r="AH542" s="55"/>
      <c r="AI542" s="55" t="s">
        <v>109</v>
      </c>
      <c r="AJ542" s="52"/>
    </row>
    <row r="543" s="11" customFormat="true" ht="94.5" spans="1:36">
      <c r="A543" s="49">
        <v>483</v>
      </c>
      <c r="B543" s="55"/>
      <c r="C543" s="55" t="s">
        <v>3845</v>
      </c>
      <c r="D543" s="55" t="s">
        <v>3846</v>
      </c>
      <c r="E543" s="55" t="s">
        <v>93</v>
      </c>
      <c r="F543" s="55" t="s">
        <v>1698</v>
      </c>
      <c r="G543" s="55" t="s">
        <v>3847</v>
      </c>
      <c r="H543" s="55" t="s">
        <v>954</v>
      </c>
      <c r="I543" s="55" t="s">
        <v>3848</v>
      </c>
      <c r="J543" s="55" t="s">
        <v>3849</v>
      </c>
      <c r="K543" s="55" t="s">
        <v>99</v>
      </c>
      <c r="L543" s="55" t="s">
        <v>330</v>
      </c>
      <c r="M543" s="92" t="s">
        <v>3850</v>
      </c>
      <c r="N543" s="55"/>
      <c r="O543" s="55" t="s">
        <v>3851</v>
      </c>
      <c r="P543" s="55" t="s">
        <v>103</v>
      </c>
      <c r="Q543" s="129" t="s">
        <v>104</v>
      </c>
      <c r="R543" s="55" t="s">
        <v>677</v>
      </c>
      <c r="S543" s="55" t="s">
        <v>700</v>
      </c>
      <c r="T543" s="55" t="s">
        <v>701</v>
      </c>
      <c r="U543" s="55">
        <v>6433000</v>
      </c>
      <c r="V543" s="55" t="s">
        <v>108</v>
      </c>
      <c r="W543" s="55">
        <v>125</v>
      </c>
      <c r="X543" s="55">
        <v>125</v>
      </c>
      <c r="Y543" s="55"/>
      <c r="Z543" s="55"/>
      <c r="AA543" s="55"/>
      <c r="AB543" s="55">
        <v>116</v>
      </c>
      <c r="AC543" s="55">
        <v>65</v>
      </c>
      <c r="AD543" s="55" t="s">
        <v>109</v>
      </c>
      <c r="AE543" s="55" t="s">
        <v>109</v>
      </c>
      <c r="AF543" s="55" t="s">
        <v>110</v>
      </c>
      <c r="AG543" s="55" t="s">
        <v>109</v>
      </c>
      <c r="AH543" s="55"/>
      <c r="AI543" s="55" t="s">
        <v>109</v>
      </c>
      <c r="AJ543" s="52"/>
    </row>
    <row r="544" s="11" customFormat="true" ht="67.5" spans="1:36">
      <c r="A544" s="49">
        <v>484</v>
      </c>
      <c r="B544" s="55"/>
      <c r="C544" s="55" t="s">
        <v>3852</v>
      </c>
      <c r="D544" s="55" t="s">
        <v>3853</v>
      </c>
      <c r="E544" s="55" t="s">
        <v>93</v>
      </c>
      <c r="F544" s="55" t="s">
        <v>936</v>
      </c>
      <c r="G544" s="55" t="s">
        <v>3854</v>
      </c>
      <c r="H544" s="55" t="s">
        <v>954</v>
      </c>
      <c r="I544" s="55" t="s">
        <v>3853</v>
      </c>
      <c r="J544" s="55" t="s">
        <v>3855</v>
      </c>
      <c r="K544" s="55" t="s">
        <v>156</v>
      </c>
      <c r="L544" s="55" t="s">
        <v>119</v>
      </c>
      <c r="M544" s="55" t="s">
        <v>3856</v>
      </c>
      <c r="N544" s="55"/>
      <c r="O544" s="55" t="s">
        <v>3857</v>
      </c>
      <c r="P544" s="55" t="s">
        <v>103</v>
      </c>
      <c r="Q544" s="55" t="s">
        <v>104</v>
      </c>
      <c r="R544" s="55" t="s">
        <v>677</v>
      </c>
      <c r="S544" s="55" t="s">
        <v>700</v>
      </c>
      <c r="T544" s="55" t="s">
        <v>701</v>
      </c>
      <c r="U544" s="55">
        <v>6433000</v>
      </c>
      <c r="V544" s="55" t="s">
        <v>108</v>
      </c>
      <c r="W544" s="55">
        <v>110</v>
      </c>
      <c r="X544" s="55">
        <v>110</v>
      </c>
      <c r="Y544" s="55"/>
      <c r="Z544" s="55"/>
      <c r="AA544" s="55"/>
      <c r="AB544" s="55">
        <v>75</v>
      </c>
      <c r="AC544" s="55">
        <v>18</v>
      </c>
      <c r="AD544" s="55" t="s">
        <v>109</v>
      </c>
      <c r="AE544" s="55" t="s">
        <v>109</v>
      </c>
      <c r="AF544" s="55"/>
      <c r="AG544" s="55"/>
      <c r="AH544" s="55"/>
      <c r="AI544" s="55" t="s">
        <v>109</v>
      </c>
      <c r="AJ544" s="55"/>
    </row>
    <row r="545" s="11" customFormat="true" ht="33" customHeight="true" spans="1:36">
      <c r="A545" s="49"/>
      <c r="B545" s="50" t="s">
        <v>3858</v>
      </c>
      <c r="C545" s="52"/>
      <c r="D545" s="71"/>
      <c r="E545" s="52"/>
      <c r="F545" s="71"/>
      <c r="G545" s="52"/>
      <c r="H545" s="52"/>
      <c r="I545" s="71"/>
      <c r="J545" s="52"/>
      <c r="K545" s="52"/>
      <c r="L545" s="52"/>
      <c r="M545" s="52"/>
      <c r="N545" s="52"/>
      <c r="O545" s="52"/>
      <c r="P545" s="52"/>
      <c r="Q545" s="52"/>
      <c r="R545" s="52"/>
      <c r="S545" s="52"/>
      <c r="T545" s="52"/>
      <c r="U545" s="52"/>
      <c r="V545" s="52"/>
      <c r="W545" s="49"/>
      <c r="X545" s="49"/>
      <c r="Y545" s="49"/>
      <c r="Z545" s="49"/>
      <c r="AA545" s="49"/>
      <c r="AB545" s="49"/>
      <c r="AC545" s="49"/>
      <c r="AD545" s="52"/>
      <c r="AE545" s="52"/>
      <c r="AF545" s="52"/>
      <c r="AG545" s="71"/>
      <c r="AH545" s="71"/>
      <c r="AI545" s="71"/>
      <c r="AJ545" s="52"/>
    </row>
    <row r="546" s="11" customFormat="true" ht="33" customHeight="true" spans="1:36">
      <c r="A546" s="49"/>
      <c r="B546" s="50" t="s">
        <v>3859</v>
      </c>
      <c r="C546" s="52"/>
      <c r="D546" s="71"/>
      <c r="E546" s="52"/>
      <c r="F546" s="71"/>
      <c r="G546" s="52"/>
      <c r="H546" s="52"/>
      <c r="I546" s="71"/>
      <c r="J546" s="52"/>
      <c r="K546" s="52"/>
      <c r="L546" s="52"/>
      <c r="M546" s="52"/>
      <c r="N546" s="52"/>
      <c r="O546" s="52"/>
      <c r="P546" s="52"/>
      <c r="Q546" s="52"/>
      <c r="R546" s="52"/>
      <c r="S546" s="52"/>
      <c r="T546" s="52"/>
      <c r="U546" s="52"/>
      <c r="V546" s="52"/>
      <c r="W546" s="49"/>
      <c r="X546" s="49"/>
      <c r="Y546" s="49"/>
      <c r="Z546" s="49"/>
      <c r="AA546" s="49"/>
      <c r="AB546" s="49"/>
      <c r="AC546" s="49"/>
      <c r="AD546" s="52"/>
      <c r="AE546" s="52"/>
      <c r="AF546" s="52"/>
      <c r="AG546" s="71"/>
      <c r="AH546" s="71"/>
      <c r="AI546" s="71"/>
      <c r="AJ546" s="52"/>
    </row>
    <row r="547" s="11" customFormat="true" ht="33" customHeight="true" spans="1:36">
      <c r="A547" s="49"/>
      <c r="B547" s="50" t="s">
        <v>3860</v>
      </c>
      <c r="C547" s="52"/>
      <c r="D547" s="71"/>
      <c r="E547" s="52"/>
      <c r="F547" s="71"/>
      <c r="G547" s="52"/>
      <c r="H547" s="52"/>
      <c r="I547" s="71"/>
      <c r="J547" s="52"/>
      <c r="K547" s="52"/>
      <c r="L547" s="52"/>
      <c r="M547" s="52"/>
      <c r="N547" s="52"/>
      <c r="O547" s="52"/>
      <c r="P547" s="52"/>
      <c r="Q547" s="52"/>
      <c r="R547" s="52"/>
      <c r="S547" s="52"/>
      <c r="T547" s="52"/>
      <c r="U547" s="52"/>
      <c r="V547" s="52"/>
      <c r="W547" s="49"/>
      <c r="X547" s="49"/>
      <c r="Y547" s="49"/>
      <c r="Z547" s="49"/>
      <c r="AA547" s="49"/>
      <c r="AB547" s="49"/>
      <c r="AC547" s="49"/>
      <c r="AD547" s="52"/>
      <c r="AE547" s="52"/>
      <c r="AF547" s="52"/>
      <c r="AG547" s="71"/>
      <c r="AH547" s="71"/>
      <c r="AI547" s="71"/>
      <c r="AJ547" s="52"/>
    </row>
    <row r="548" s="11" customFormat="true" ht="33" customHeight="true" spans="1:36">
      <c r="A548" s="49"/>
      <c r="B548" s="50" t="s">
        <v>28</v>
      </c>
      <c r="C548" s="52"/>
      <c r="D548" s="49">
        <f>D549+D558+D564+D568</f>
        <v>27</v>
      </c>
      <c r="E548" s="52"/>
      <c r="F548" s="71"/>
      <c r="G548" s="52"/>
      <c r="H548" s="52"/>
      <c r="I548" s="71"/>
      <c r="J548" s="52"/>
      <c r="K548" s="52"/>
      <c r="L548" s="52"/>
      <c r="M548" s="52"/>
      <c r="N548" s="52"/>
      <c r="O548" s="52"/>
      <c r="P548" s="52"/>
      <c r="Q548" s="52"/>
      <c r="R548" s="52"/>
      <c r="S548" s="52"/>
      <c r="T548" s="52"/>
      <c r="U548" s="52"/>
      <c r="V548" s="52"/>
      <c r="W548" s="49">
        <f>W549+W558+W564+W568</f>
        <v>1483</v>
      </c>
      <c r="X548" s="49">
        <f t="shared" ref="X548:AC548" si="31">X549+X558+X564+X568</f>
        <v>1360</v>
      </c>
      <c r="Y548" s="49">
        <f t="shared" si="31"/>
        <v>0</v>
      </c>
      <c r="Z548" s="49">
        <f t="shared" si="31"/>
        <v>123</v>
      </c>
      <c r="AA548" s="49">
        <f t="shared" si="31"/>
        <v>0</v>
      </c>
      <c r="AB548" s="49">
        <f t="shared" si="31"/>
        <v>57336</v>
      </c>
      <c r="AC548" s="49">
        <f t="shared" si="31"/>
        <v>12745</v>
      </c>
      <c r="AD548" s="52"/>
      <c r="AE548" s="52"/>
      <c r="AF548" s="52"/>
      <c r="AG548" s="71"/>
      <c r="AH548" s="71"/>
      <c r="AI548" s="71"/>
      <c r="AJ548" s="52"/>
    </row>
    <row r="549" s="11" customFormat="true" ht="23" customHeight="true" spans="1:36">
      <c r="A549" s="49"/>
      <c r="B549" s="50" t="s">
        <v>3861</v>
      </c>
      <c r="C549" s="52"/>
      <c r="D549" s="49">
        <v>8</v>
      </c>
      <c r="E549" s="52"/>
      <c r="F549" s="71"/>
      <c r="G549" s="52"/>
      <c r="H549" s="52"/>
      <c r="I549" s="71"/>
      <c r="J549" s="52"/>
      <c r="K549" s="52"/>
      <c r="L549" s="52"/>
      <c r="M549" s="52"/>
      <c r="N549" s="52"/>
      <c r="O549" s="52"/>
      <c r="P549" s="52"/>
      <c r="Q549" s="52"/>
      <c r="R549" s="52"/>
      <c r="S549" s="52"/>
      <c r="T549" s="52"/>
      <c r="U549" s="52"/>
      <c r="V549" s="52"/>
      <c r="W549" s="49">
        <f>SUM(W550:W557)</f>
        <v>189</v>
      </c>
      <c r="X549" s="49">
        <f t="shared" ref="X549:AD549" si="32">SUM(X550:X557)</f>
        <v>161</v>
      </c>
      <c r="Y549" s="49">
        <f t="shared" si="32"/>
        <v>0</v>
      </c>
      <c r="Z549" s="49">
        <f t="shared" si="32"/>
        <v>28</v>
      </c>
      <c r="AA549" s="49">
        <f t="shared" si="32"/>
        <v>0</v>
      </c>
      <c r="AB549" s="49">
        <f t="shared" si="32"/>
        <v>12913</v>
      </c>
      <c r="AC549" s="49">
        <f t="shared" si="32"/>
        <v>3138</v>
      </c>
      <c r="AD549" s="49"/>
      <c r="AE549" s="52"/>
      <c r="AF549" s="52"/>
      <c r="AG549" s="71"/>
      <c r="AH549" s="71"/>
      <c r="AI549" s="71"/>
      <c r="AJ549" s="52"/>
    </row>
    <row r="550" s="13" customFormat="true" ht="96" customHeight="true" spans="1:36">
      <c r="A550" s="49">
        <v>485</v>
      </c>
      <c r="B550" s="49"/>
      <c r="C550" s="57" t="s">
        <v>3862</v>
      </c>
      <c r="D550" s="55" t="s">
        <v>3863</v>
      </c>
      <c r="E550" s="55" t="s">
        <v>499</v>
      </c>
      <c r="F550" s="55" t="s">
        <v>1782</v>
      </c>
      <c r="G550" s="55" t="s">
        <v>3864</v>
      </c>
      <c r="H550" s="55" t="s">
        <v>3865</v>
      </c>
      <c r="I550" s="55" t="s">
        <v>3866</v>
      </c>
      <c r="J550" s="55" t="s">
        <v>3866</v>
      </c>
      <c r="K550" s="70" t="s">
        <v>99</v>
      </c>
      <c r="L550" s="70" t="s">
        <v>330</v>
      </c>
      <c r="M550" s="55" t="s">
        <v>3172</v>
      </c>
      <c r="N550" s="55" t="s">
        <v>3865</v>
      </c>
      <c r="O550" s="55" t="s">
        <v>3867</v>
      </c>
      <c r="P550" s="55" t="s">
        <v>958</v>
      </c>
      <c r="Q550" s="55" t="s">
        <v>104</v>
      </c>
      <c r="R550" s="55" t="s">
        <v>105</v>
      </c>
      <c r="S550" s="66" t="s">
        <v>106</v>
      </c>
      <c r="T550" s="49" t="s">
        <v>107</v>
      </c>
      <c r="U550" s="66">
        <v>6229717</v>
      </c>
      <c r="V550" s="55" t="s">
        <v>108</v>
      </c>
      <c r="W550" s="55">
        <v>28</v>
      </c>
      <c r="X550" s="49"/>
      <c r="Y550" s="49"/>
      <c r="Z550" s="55">
        <v>28</v>
      </c>
      <c r="AA550" s="49"/>
      <c r="AB550" s="55">
        <v>966</v>
      </c>
      <c r="AC550" s="55">
        <v>77</v>
      </c>
      <c r="AD550" s="55" t="s">
        <v>109</v>
      </c>
      <c r="AE550" s="55" t="s">
        <v>109</v>
      </c>
      <c r="AF550" s="55" t="s">
        <v>109</v>
      </c>
      <c r="AG550" s="55" t="s">
        <v>109</v>
      </c>
      <c r="AH550" s="49"/>
      <c r="AI550" s="55" t="s">
        <v>109</v>
      </c>
      <c r="AJ550" s="51"/>
    </row>
    <row r="551" s="14" customFormat="true" ht="81" spans="1:36">
      <c r="A551" s="49">
        <v>486</v>
      </c>
      <c r="B551" s="50"/>
      <c r="C551" s="50" t="s">
        <v>3868</v>
      </c>
      <c r="D551" s="55" t="s">
        <v>3869</v>
      </c>
      <c r="E551" s="50" t="s">
        <v>93</v>
      </c>
      <c r="F551" s="55" t="s">
        <v>1354</v>
      </c>
      <c r="G551" s="50" t="s">
        <v>3870</v>
      </c>
      <c r="H551" s="50" t="s">
        <v>3871</v>
      </c>
      <c r="I551" s="55" t="s">
        <v>3872</v>
      </c>
      <c r="J551" s="50" t="s">
        <v>3873</v>
      </c>
      <c r="K551" s="50" t="s">
        <v>99</v>
      </c>
      <c r="L551" s="50" t="s">
        <v>563</v>
      </c>
      <c r="M551" s="50" t="s">
        <v>3874</v>
      </c>
      <c r="N551" s="50" t="s">
        <v>3875</v>
      </c>
      <c r="O551" s="50" t="s">
        <v>3876</v>
      </c>
      <c r="P551" s="50" t="s">
        <v>1153</v>
      </c>
      <c r="Q551" s="50" t="s">
        <v>104</v>
      </c>
      <c r="R551" s="55" t="s">
        <v>105</v>
      </c>
      <c r="S551" s="55" t="s">
        <v>3409</v>
      </c>
      <c r="T551" s="55" t="s">
        <v>146</v>
      </c>
      <c r="U551" s="100">
        <v>6491201</v>
      </c>
      <c r="V551" s="66" t="s">
        <v>108</v>
      </c>
      <c r="W551" s="55">
        <v>23</v>
      </c>
      <c r="X551" s="55">
        <v>23</v>
      </c>
      <c r="Y551" s="55"/>
      <c r="Z551" s="55"/>
      <c r="AA551" s="55"/>
      <c r="AB551" s="55">
        <v>617</v>
      </c>
      <c r="AC551" s="55">
        <v>185</v>
      </c>
      <c r="AD551" s="55" t="s">
        <v>109</v>
      </c>
      <c r="AE551" s="50" t="s">
        <v>109</v>
      </c>
      <c r="AF551" s="50" t="s">
        <v>109</v>
      </c>
      <c r="AG551" s="55" t="s">
        <v>109</v>
      </c>
      <c r="AH551" s="55"/>
      <c r="AI551" s="55" t="s">
        <v>109</v>
      </c>
      <c r="AJ551" s="50"/>
    </row>
    <row r="552" s="24" customFormat="true" ht="91" customHeight="true" spans="1:36">
      <c r="A552" s="49">
        <v>487</v>
      </c>
      <c r="B552" s="50"/>
      <c r="C552" s="55" t="s">
        <v>3877</v>
      </c>
      <c r="D552" s="55" t="s">
        <v>3878</v>
      </c>
      <c r="E552" s="55" t="s">
        <v>93</v>
      </c>
      <c r="F552" s="55" t="s">
        <v>1304</v>
      </c>
      <c r="G552" s="55" t="s">
        <v>3879</v>
      </c>
      <c r="H552" s="55" t="s">
        <v>954</v>
      </c>
      <c r="I552" s="55" t="s">
        <v>3878</v>
      </c>
      <c r="J552" s="55" t="s">
        <v>3880</v>
      </c>
      <c r="K552" s="55" t="s">
        <v>156</v>
      </c>
      <c r="L552" s="55" t="s">
        <v>119</v>
      </c>
      <c r="M552" s="55" t="s">
        <v>2244</v>
      </c>
      <c r="N552" s="55" t="s">
        <v>3881</v>
      </c>
      <c r="O552" s="55" t="s">
        <v>3882</v>
      </c>
      <c r="P552" s="55" t="s">
        <v>103</v>
      </c>
      <c r="Q552" s="55" t="s">
        <v>104</v>
      </c>
      <c r="R552" s="55" t="s">
        <v>105</v>
      </c>
      <c r="S552" s="55" t="s">
        <v>678</v>
      </c>
      <c r="T552" s="55" t="s">
        <v>679</v>
      </c>
      <c r="U552" s="55">
        <v>6438503</v>
      </c>
      <c r="V552" s="55" t="s">
        <v>108</v>
      </c>
      <c r="W552" s="55">
        <v>20</v>
      </c>
      <c r="X552" s="55">
        <v>20</v>
      </c>
      <c r="Y552" s="57">
        <v>0</v>
      </c>
      <c r="Z552" s="49">
        <v>0</v>
      </c>
      <c r="AA552" s="49">
        <v>0</v>
      </c>
      <c r="AB552" s="55">
        <v>173</v>
      </c>
      <c r="AC552" s="55">
        <v>99</v>
      </c>
      <c r="AD552" s="55" t="s">
        <v>109</v>
      </c>
      <c r="AE552" s="55" t="s">
        <v>109</v>
      </c>
      <c r="AF552" s="55" t="s">
        <v>110</v>
      </c>
      <c r="AG552" s="55" t="s">
        <v>109</v>
      </c>
      <c r="AH552" s="55"/>
      <c r="AI552" s="55" t="s">
        <v>109</v>
      </c>
      <c r="AJ552" s="55"/>
    </row>
    <row r="553" s="20" customFormat="true" ht="80" customHeight="true" spans="1:36">
      <c r="A553" s="49">
        <v>488</v>
      </c>
      <c r="B553" s="55"/>
      <c r="C553" s="55" t="s">
        <v>3883</v>
      </c>
      <c r="D553" s="55" t="s">
        <v>3884</v>
      </c>
      <c r="E553" s="49" t="s">
        <v>93</v>
      </c>
      <c r="F553" s="55" t="s">
        <v>1443</v>
      </c>
      <c r="G553" s="55" t="s">
        <v>3885</v>
      </c>
      <c r="H553" s="55" t="s">
        <v>3886</v>
      </c>
      <c r="I553" s="55" t="s">
        <v>3884</v>
      </c>
      <c r="J553" s="55" t="s">
        <v>3884</v>
      </c>
      <c r="K553" s="55" t="s">
        <v>99</v>
      </c>
      <c r="L553" s="55" t="s">
        <v>330</v>
      </c>
      <c r="M553" s="55" t="s">
        <v>718</v>
      </c>
      <c r="N553" s="55" t="s">
        <v>3887</v>
      </c>
      <c r="O553" s="55" t="s">
        <v>3887</v>
      </c>
      <c r="P553" s="49" t="s">
        <v>103</v>
      </c>
      <c r="Q553" s="55" t="s">
        <v>104</v>
      </c>
      <c r="R553" s="55" t="s">
        <v>105</v>
      </c>
      <c r="S553" s="55" t="s">
        <v>1443</v>
      </c>
      <c r="T553" s="134" t="s">
        <v>275</v>
      </c>
      <c r="U553" s="95">
        <v>6371056</v>
      </c>
      <c r="V553" s="66" t="s">
        <v>108</v>
      </c>
      <c r="W553" s="49">
        <v>25</v>
      </c>
      <c r="X553" s="49">
        <v>25</v>
      </c>
      <c r="Y553" s="49">
        <v>0</v>
      </c>
      <c r="Z553" s="49">
        <v>0</v>
      </c>
      <c r="AA553" s="49">
        <v>0</v>
      </c>
      <c r="AB553" s="49">
        <v>1380</v>
      </c>
      <c r="AC553" s="49">
        <v>439</v>
      </c>
      <c r="AD553" s="49" t="s">
        <v>109</v>
      </c>
      <c r="AE553" s="49" t="s">
        <v>109</v>
      </c>
      <c r="AF553" s="49" t="s">
        <v>110</v>
      </c>
      <c r="AG553" s="49" t="s">
        <v>109</v>
      </c>
      <c r="AH553" s="49"/>
      <c r="AI553" s="49" t="s">
        <v>109</v>
      </c>
      <c r="AJ553" s="49"/>
    </row>
    <row r="554" s="20" customFormat="true" ht="129" customHeight="true" spans="1:36">
      <c r="A554" s="49">
        <v>489</v>
      </c>
      <c r="B554" s="55"/>
      <c r="C554" s="55" t="s">
        <v>3888</v>
      </c>
      <c r="D554" s="55" t="s">
        <v>3889</v>
      </c>
      <c r="E554" s="55" t="s">
        <v>499</v>
      </c>
      <c r="F554" s="55" t="s">
        <v>2036</v>
      </c>
      <c r="G554" s="55" t="s">
        <v>3355</v>
      </c>
      <c r="H554" s="55" t="s">
        <v>3890</v>
      </c>
      <c r="I554" s="55" t="s">
        <v>3889</v>
      </c>
      <c r="J554" s="55" t="s">
        <v>3889</v>
      </c>
      <c r="K554" s="55" t="s">
        <v>99</v>
      </c>
      <c r="L554" s="55" t="s">
        <v>563</v>
      </c>
      <c r="M554" s="55" t="s">
        <v>3891</v>
      </c>
      <c r="N554" s="55" t="s">
        <v>954</v>
      </c>
      <c r="O554" s="55" t="s">
        <v>3892</v>
      </c>
      <c r="P554" s="55" t="s">
        <v>103</v>
      </c>
      <c r="Q554" s="49" t="s">
        <v>104</v>
      </c>
      <c r="R554" s="55" t="s">
        <v>105</v>
      </c>
      <c r="S554" s="55" t="s">
        <v>2036</v>
      </c>
      <c r="T554" s="134" t="s">
        <v>275</v>
      </c>
      <c r="U554" s="95">
        <v>6371056</v>
      </c>
      <c r="V554" s="66" t="s">
        <v>108</v>
      </c>
      <c r="W554" s="55">
        <v>25</v>
      </c>
      <c r="X554" s="55">
        <v>25</v>
      </c>
      <c r="Y554" s="55"/>
      <c r="Z554" s="55"/>
      <c r="AA554" s="55"/>
      <c r="AB554" s="55" t="s">
        <v>3893</v>
      </c>
      <c r="AC554" s="55" t="s">
        <v>3894</v>
      </c>
      <c r="AD554" s="55" t="s">
        <v>109</v>
      </c>
      <c r="AE554" s="55" t="s">
        <v>109</v>
      </c>
      <c r="AF554" s="55" t="s">
        <v>110</v>
      </c>
      <c r="AG554" s="55" t="s">
        <v>109</v>
      </c>
      <c r="AH554" s="55"/>
      <c r="AI554" s="55" t="s">
        <v>109</v>
      </c>
      <c r="AJ554" s="55"/>
    </row>
    <row r="555" s="20" customFormat="true" ht="95" customHeight="true" spans="1:36">
      <c r="A555" s="49">
        <v>490</v>
      </c>
      <c r="B555" s="55"/>
      <c r="C555" s="55" t="s">
        <v>3895</v>
      </c>
      <c r="D555" s="55" t="s">
        <v>3896</v>
      </c>
      <c r="E555" s="49" t="s">
        <v>93</v>
      </c>
      <c r="F555" s="55" t="s">
        <v>982</v>
      </c>
      <c r="G555" s="55" t="s">
        <v>3355</v>
      </c>
      <c r="H555" s="55" t="s">
        <v>3897</v>
      </c>
      <c r="I555" s="55" t="s">
        <v>3898</v>
      </c>
      <c r="J555" s="55" t="s">
        <v>3898</v>
      </c>
      <c r="K555" s="55" t="s">
        <v>99</v>
      </c>
      <c r="L555" s="55" t="s">
        <v>330</v>
      </c>
      <c r="M555" s="55" t="s">
        <v>1623</v>
      </c>
      <c r="N555" s="55" t="s">
        <v>3897</v>
      </c>
      <c r="O555" s="55" t="s">
        <v>3899</v>
      </c>
      <c r="P555" s="55" t="s">
        <v>2930</v>
      </c>
      <c r="Q555" s="60" t="s">
        <v>104</v>
      </c>
      <c r="R555" s="55" t="s">
        <v>105</v>
      </c>
      <c r="S555" s="49" t="s">
        <v>274</v>
      </c>
      <c r="T555" s="134" t="s">
        <v>275</v>
      </c>
      <c r="U555" s="95">
        <v>6371056</v>
      </c>
      <c r="V555" s="66" t="s">
        <v>108</v>
      </c>
      <c r="W555" s="49">
        <v>25</v>
      </c>
      <c r="X555" s="49">
        <v>25</v>
      </c>
      <c r="Y555" s="49"/>
      <c r="Z555" s="49"/>
      <c r="AA555" s="49"/>
      <c r="AB555" s="49">
        <v>3500</v>
      </c>
      <c r="AC555" s="49">
        <v>1200</v>
      </c>
      <c r="AD555" s="49" t="s">
        <v>109</v>
      </c>
      <c r="AE555" s="49" t="s">
        <v>109</v>
      </c>
      <c r="AF555" s="49" t="s">
        <v>110</v>
      </c>
      <c r="AG555" s="49" t="s">
        <v>109</v>
      </c>
      <c r="AH555" s="49"/>
      <c r="AI555" s="49" t="s">
        <v>109</v>
      </c>
      <c r="AJ555" s="49"/>
    </row>
    <row r="556" s="20" customFormat="true" ht="75" customHeight="true" spans="1:36">
      <c r="A556" s="49">
        <v>491</v>
      </c>
      <c r="B556" s="55"/>
      <c r="C556" s="55" t="s">
        <v>3900</v>
      </c>
      <c r="D556" s="55" t="s">
        <v>3896</v>
      </c>
      <c r="E556" s="55" t="s">
        <v>93</v>
      </c>
      <c r="F556" s="55" t="s">
        <v>1314</v>
      </c>
      <c r="G556" s="55" t="s">
        <v>3901</v>
      </c>
      <c r="H556" s="55" t="s">
        <v>3902</v>
      </c>
      <c r="I556" s="55" t="s">
        <v>3898</v>
      </c>
      <c r="J556" s="55" t="s">
        <v>3898</v>
      </c>
      <c r="K556" s="55" t="s">
        <v>99</v>
      </c>
      <c r="L556" s="55" t="s">
        <v>330</v>
      </c>
      <c r="M556" s="55" t="s">
        <v>564</v>
      </c>
      <c r="N556" s="55" t="s">
        <v>3903</v>
      </c>
      <c r="O556" s="55" t="s">
        <v>3903</v>
      </c>
      <c r="P556" s="55" t="s">
        <v>958</v>
      </c>
      <c r="Q556" s="55" t="s">
        <v>104</v>
      </c>
      <c r="R556" s="55" t="s">
        <v>105</v>
      </c>
      <c r="S556" s="55" t="s">
        <v>1314</v>
      </c>
      <c r="T556" s="134" t="s">
        <v>275</v>
      </c>
      <c r="U556" s="95">
        <v>6371056</v>
      </c>
      <c r="V556" s="66" t="s">
        <v>108</v>
      </c>
      <c r="W556" s="55">
        <v>25</v>
      </c>
      <c r="X556" s="55">
        <v>25</v>
      </c>
      <c r="Y556" s="55"/>
      <c r="Z556" s="55"/>
      <c r="AA556" s="55"/>
      <c r="AB556" s="55">
        <v>6151</v>
      </c>
      <c r="AC556" s="55">
        <v>1063</v>
      </c>
      <c r="AD556" s="55" t="s">
        <v>109</v>
      </c>
      <c r="AE556" s="55" t="s">
        <v>109</v>
      </c>
      <c r="AF556" s="55" t="s">
        <v>109</v>
      </c>
      <c r="AG556" s="55" t="s">
        <v>110</v>
      </c>
      <c r="AH556" s="55"/>
      <c r="AI556" s="55" t="s">
        <v>109</v>
      </c>
      <c r="AJ556" s="55"/>
    </row>
    <row r="557" s="25" customFormat="true" ht="108" spans="1:36">
      <c r="A557" s="49">
        <v>492</v>
      </c>
      <c r="B557" s="55"/>
      <c r="C557" s="55" t="s">
        <v>3904</v>
      </c>
      <c r="D557" s="55" t="s">
        <v>3905</v>
      </c>
      <c r="E557" s="55" t="s">
        <v>93</v>
      </c>
      <c r="F557" s="55" t="s">
        <v>509</v>
      </c>
      <c r="G557" s="55" t="s">
        <v>3906</v>
      </c>
      <c r="H557" s="55" t="s">
        <v>3907</v>
      </c>
      <c r="I557" s="55" t="s">
        <v>3908</v>
      </c>
      <c r="J557" s="55" t="s">
        <v>3909</v>
      </c>
      <c r="K557" s="55" t="s">
        <v>156</v>
      </c>
      <c r="L557" s="55" t="s">
        <v>119</v>
      </c>
      <c r="M557" s="55" t="s">
        <v>3910</v>
      </c>
      <c r="N557" s="55"/>
      <c r="O557" s="55" t="s">
        <v>3911</v>
      </c>
      <c r="P557" s="55" t="s">
        <v>103</v>
      </c>
      <c r="Q557" s="55" t="s">
        <v>104</v>
      </c>
      <c r="R557" s="55" t="s">
        <v>105</v>
      </c>
      <c r="S557" s="95" t="s">
        <v>483</v>
      </c>
      <c r="T557" s="92" t="s">
        <v>484</v>
      </c>
      <c r="U557" s="92">
        <v>6300205</v>
      </c>
      <c r="V557" s="55" t="s">
        <v>108</v>
      </c>
      <c r="W557" s="55">
        <v>18</v>
      </c>
      <c r="X557" s="55">
        <v>18</v>
      </c>
      <c r="Y557" s="55"/>
      <c r="Z557" s="55"/>
      <c r="AA557" s="55"/>
      <c r="AB557" s="55">
        <v>126</v>
      </c>
      <c r="AC557" s="55">
        <v>75</v>
      </c>
      <c r="AD557" s="55" t="s">
        <v>109</v>
      </c>
      <c r="AE557" s="55" t="s">
        <v>109</v>
      </c>
      <c r="AF557" s="55" t="s">
        <v>110</v>
      </c>
      <c r="AG557" s="55" t="s">
        <v>109</v>
      </c>
      <c r="AH557" s="55"/>
      <c r="AI557" s="55" t="s">
        <v>109</v>
      </c>
      <c r="AJ557" s="55"/>
    </row>
    <row r="558" s="11" customFormat="true" ht="23" customHeight="true" spans="1:36">
      <c r="A558" s="49"/>
      <c r="B558" s="50" t="s">
        <v>3912</v>
      </c>
      <c r="C558" s="52"/>
      <c r="D558" s="71">
        <v>5</v>
      </c>
      <c r="E558" s="52"/>
      <c r="F558" s="71"/>
      <c r="G558" s="52"/>
      <c r="H558" s="52"/>
      <c r="I558" s="71"/>
      <c r="J558" s="52"/>
      <c r="K558" s="52"/>
      <c r="L558" s="52"/>
      <c r="M558" s="52"/>
      <c r="N558" s="52"/>
      <c r="O558" s="52"/>
      <c r="P558" s="52"/>
      <c r="Q558" s="52"/>
      <c r="R558" s="52"/>
      <c r="S558" s="52"/>
      <c r="T558" s="52"/>
      <c r="U558" s="52"/>
      <c r="V558" s="52"/>
      <c r="W558" s="49">
        <f>SUM(W559:W563)</f>
        <v>451</v>
      </c>
      <c r="X558" s="49">
        <f t="shared" ref="X558:AC558" si="33">SUM(X559:X563)</f>
        <v>451</v>
      </c>
      <c r="Y558" s="49">
        <f t="shared" si="33"/>
        <v>0</v>
      </c>
      <c r="Z558" s="49">
        <f t="shared" si="33"/>
        <v>0</v>
      </c>
      <c r="AA558" s="49">
        <f t="shared" si="33"/>
        <v>0</v>
      </c>
      <c r="AB558" s="49">
        <f t="shared" si="33"/>
        <v>2035</v>
      </c>
      <c r="AC558" s="49">
        <f t="shared" si="33"/>
        <v>311</v>
      </c>
      <c r="AD558" s="52"/>
      <c r="AE558" s="52"/>
      <c r="AF558" s="52"/>
      <c r="AG558" s="71"/>
      <c r="AH558" s="71"/>
      <c r="AI558" s="71"/>
      <c r="AJ558" s="52"/>
    </row>
    <row r="559" s="13" customFormat="true" ht="114" customHeight="true" spans="1:36">
      <c r="A559" s="49">
        <v>493</v>
      </c>
      <c r="B559" s="55"/>
      <c r="C559" s="60" t="s">
        <v>3913</v>
      </c>
      <c r="D559" s="60" t="s">
        <v>3914</v>
      </c>
      <c r="E559" s="49" t="s">
        <v>93</v>
      </c>
      <c r="F559" s="55" t="s">
        <v>3915</v>
      </c>
      <c r="G559" s="55" t="s">
        <v>3916</v>
      </c>
      <c r="H559" s="55" t="s">
        <v>954</v>
      </c>
      <c r="I559" s="66" t="s">
        <v>1591</v>
      </c>
      <c r="J559" s="55" t="s">
        <v>3917</v>
      </c>
      <c r="K559" s="55" t="s">
        <v>156</v>
      </c>
      <c r="L559" s="55" t="s">
        <v>3918</v>
      </c>
      <c r="M559" s="55" t="s">
        <v>3919</v>
      </c>
      <c r="N559" s="66" t="s">
        <v>3920</v>
      </c>
      <c r="O559" s="55" t="s">
        <v>3921</v>
      </c>
      <c r="P559" s="55" t="s">
        <v>103</v>
      </c>
      <c r="Q559" s="119" t="s">
        <v>104</v>
      </c>
      <c r="R559" s="55" t="s">
        <v>105</v>
      </c>
      <c r="S559" s="55" t="s">
        <v>3915</v>
      </c>
      <c r="T559" s="49" t="s">
        <v>107</v>
      </c>
      <c r="U559" s="66">
        <v>6229717</v>
      </c>
      <c r="V559" s="55" t="s">
        <v>108</v>
      </c>
      <c r="W559" s="49">
        <v>39</v>
      </c>
      <c r="X559" s="49">
        <v>39</v>
      </c>
      <c r="Y559" s="49"/>
      <c r="Z559" s="49"/>
      <c r="AA559" s="49"/>
      <c r="AB559" s="49">
        <v>156</v>
      </c>
      <c r="AC559" s="49">
        <v>23</v>
      </c>
      <c r="AD559" s="49" t="s">
        <v>109</v>
      </c>
      <c r="AE559" s="49" t="s">
        <v>109</v>
      </c>
      <c r="AF559" s="49" t="s">
        <v>109</v>
      </c>
      <c r="AG559" s="49" t="s">
        <v>109</v>
      </c>
      <c r="AH559" s="49"/>
      <c r="AI559" s="49" t="s">
        <v>109</v>
      </c>
      <c r="AJ559" s="180"/>
    </row>
    <row r="560" s="13" customFormat="true" ht="103" customHeight="true" spans="1:36">
      <c r="A560" s="49">
        <v>494</v>
      </c>
      <c r="B560" s="55"/>
      <c r="C560" s="70" t="s">
        <v>3922</v>
      </c>
      <c r="D560" s="70" t="s">
        <v>3923</v>
      </c>
      <c r="E560" s="70" t="s">
        <v>93</v>
      </c>
      <c r="F560" s="70" t="s">
        <v>1791</v>
      </c>
      <c r="G560" s="70" t="s">
        <v>3924</v>
      </c>
      <c r="H560" s="70" t="s">
        <v>3925</v>
      </c>
      <c r="I560" s="70" t="s">
        <v>3926</v>
      </c>
      <c r="J560" s="70" t="s">
        <v>3926</v>
      </c>
      <c r="K560" s="70" t="s">
        <v>99</v>
      </c>
      <c r="L560" s="70" t="s">
        <v>330</v>
      </c>
      <c r="M560" s="70" t="s">
        <v>3927</v>
      </c>
      <c r="N560" s="70"/>
      <c r="O560" s="70" t="s">
        <v>3928</v>
      </c>
      <c r="P560" s="70" t="s">
        <v>103</v>
      </c>
      <c r="Q560" s="70" t="s">
        <v>104</v>
      </c>
      <c r="R560" s="55" t="s">
        <v>105</v>
      </c>
      <c r="S560" s="70" t="s">
        <v>106</v>
      </c>
      <c r="T560" s="49" t="s">
        <v>107</v>
      </c>
      <c r="U560" s="66">
        <v>6229717</v>
      </c>
      <c r="V560" s="55" t="s">
        <v>108</v>
      </c>
      <c r="W560" s="70">
        <v>36</v>
      </c>
      <c r="X560" s="70">
        <v>36</v>
      </c>
      <c r="Y560" s="70"/>
      <c r="Z560" s="70"/>
      <c r="AA560" s="70"/>
      <c r="AB560" s="70">
        <v>76</v>
      </c>
      <c r="AC560" s="70">
        <v>8</v>
      </c>
      <c r="AD560" s="70" t="s">
        <v>109</v>
      </c>
      <c r="AE560" s="66" t="s">
        <v>109</v>
      </c>
      <c r="AF560" s="66" t="s">
        <v>109</v>
      </c>
      <c r="AG560" s="66" t="s">
        <v>109</v>
      </c>
      <c r="AH560" s="70"/>
      <c r="AI560" s="70" t="s">
        <v>109</v>
      </c>
      <c r="AJ560" s="70"/>
    </row>
    <row r="561" s="27" customFormat="true" ht="189" spans="1:36">
      <c r="A561" s="49">
        <v>495</v>
      </c>
      <c r="B561" s="50"/>
      <c r="C561" s="55" t="s">
        <v>3929</v>
      </c>
      <c r="D561" s="55" t="s">
        <v>3930</v>
      </c>
      <c r="E561" s="55" t="s">
        <v>93</v>
      </c>
      <c r="F561" s="55" t="s">
        <v>2478</v>
      </c>
      <c r="G561" s="55" t="s">
        <v>3931</v>
      </c>
      <c r="H561" s="55" t="s">
        <v>3932</v>
      </c>
      <c r="I561" s="55" t="s">
        <v>3933</v>
      </c>
      <c r="J561" s="55" t="s">
        <v>3933</v>
      </c>
      <c r="K561" s="55" t="s">
        <v>99</v>
      </c>
      <c r="L561" s="55" t="s">
        <v>330</v>
      </c>
      <c r="M561" s="55" t="s">
        <v>3934</v>
      </c>
      <c r="N561" s="55" t="s">
        <v>3935</v>
      </c>
      <c r="O561" s="55" t="s">
        <v>3935</v>
      </c>
      <c r="P561" s="55" t="s">
        <v>103</v>
      </c>
      <c r="Q561" s="87" t="s">
        <v>104</v>
      </c>
      <c r="R561" s="55" t="s">
        <v>105</v>
      </c>
      <c r="S561" s="55" t="s">
        <v>650</v>
      </c>
      <c r="T561" s="56" t="s">
        <v>651</v>
      </c>
      <c r="U561" s="56">
        <v>6216696</v>
      </c>
      <c r="V561" s="66" t="s">
        <v>108</v>
      </c>
      <c r="W561" s="55">
        <v>276</v>
      </c>
      <c r="X561" s="55">
        <v>276</v>
      </c>
      <c r="Y561" s="55"/>
      <c r="Z561" s="55"/>
      <c r="AA561" s="55"/>
      <c r="AB561" s="55">
        <v>1530</v>
      </c>
      <c r="AC561" s="55">
        <v>261</v>
      </c>
      <c r="AD561" s="55" t="s">
        <v>109</v>
      </c>
      <c r="AE561" s="55" t="s">
        <v>109</v>
      </c>
      <c r="AF561" s="55" t="s">
        <v>109</v>
      </c>
      <c r="AG561" s="55" t="s">
        <v>109</v>
      </c>
      <c r="AH561" s="55"/>
      <c r="AI561" s="55" t="s">
        <v>109</v>
      </c>
      <c r="AJ561" s="55"/>
    </row>
    <row r="562" s="27" customFormat="true" ht="94.5" spans="1:36">
      <c r="A562" s="49">
        <v>496</v>
      </c>
      <c r="B562" s="50"/>
      <c r="C562" s="55" t="s">
        <v>3936</v>
      </c>
      <c r="D562" s="55" t="s">
        <v>3937</v>
      </c>
      <c r="E562" s="55" t="s">
        <v>93</v>
      </c>
      <c r="F562" s="55" t="s">
        <v>3938</v>
      </c>
      <c r="G562" s="55" t="s">
        <v>3939</v>
      </c>
      <c r="H562" s="55" t="s">
        <v>3940</v>
      </c>
      <c r="I562" s="55" t="s">
        <v>3941</v>
      </c>
      <c r="J562" s="55" t="s">
        <v>3942</v>
      </c>
      <c r="K562" s="55" t="s">
        <v>99</v>
      </c>
      <c r="L562" s="55" t="s">
        <v>330</v>
      </c>
      <c r="M562" s="55" t="s">
        <v>3767</v>
      </c>
      <c r="N562" s="55" t="s">
        <v>3943</v>
      </c>
      <c r="O562" s="55" t="s">
        <v>3944</v>
      </c>
      <c r="P562" s="55" t="s">
        <v>958</v>
      </c>
      <c r="Q562" s="55" t="s">
        <v>104</v>
      </c>
      <c r="R562" s="55" t="s">
        <v>105</v>
      </c>
      <c r="S562" s="55" t="s">
        <v>650</v>
      </c>
      <c r="T562" s="56" t="s">
        <v>651</v>
      </c>
      <c r="U562" s="56">
        <v>6216696</v>
      </c>
      <c r="V562" s="66" t="s">
        <v>108</v>
      </c>
      <c r="W562" s="55">
        <v>30</v>
      </c>
      <c r="X562" s="55">
        <v>30</v>
      </c>
      <c r="Y562" s="55"/>
      <c r="Z562" s="55"/>
      <c r="AA562" s="55"/>
      <c r="AB562" s="55">
        <v>126</v>
      </c>
      <c r="AC562" s="55">
        <v>8</v>
      </c>
      <c r="AD562" s="55" t="s">
        <v>109</v>
      </c>
      <c r="AE562" s="55" t="s">
        <v>109</v>
      </c>
      <c r="AF562" s="55" t="s">
        <v>109</v>
      </c>
      <c r="AG562" s="55" t="s">
        <v>109</v>
      </c>
      <c r="AH562" s="55"/>
      <c r="AI562" s="55" t="s">
        <v>109</v>
      </c>
      <c r="AJ562" s="55"/>
    </row>
    <row r="563" s="14" customFormat="true" ht="122" customHeight="true" spans="1:36">
      <c r="A563" s="49">
        <v>497</v>
      </c>
      <c r="B563" s="50"/>
      <c r="C563" s="50" t="s">
        <v>3945</v>
      </c>
      <c r="D563" s="55" t="s">
        <v>3946</v>
      </c>
      <c r="E563" s="50" t="s">
        <v>93</v>
      </c>
      <c r="F563" s="55" t="s">
        <v>3472</v>
      </c>
      <c r="G563" s="50" t="s">
        <v>3947</v>
      </c>
      <c r="H563" s="50" t="s">
        <v>954</v>
      </c>
      <c r="I563" s="55" t="s">
        <v>3946</v>
      </c>
      <c r="J563" s="50" t="s">
        <v>3946</v>
      </c>
      <c r="K563" s="50" t="s">
        <v>99</v>
      </c>
      <c r="L563" s="50" t="s">
        <v>330</v>
      </c>
      <c r="M563" s="50" t="s">
        <v>1623</v>
      </c>
      <c r="N563" s="50"/>
      <c r="O563" s="50" t="s">
        <v>3948</v>
      </c>
      <c r="P563" s="50" t="s">
        <v>958</v>
      </c>
      <c r="Q563" s="50" t="s">
        <v>104</v>
      </c>
      <c r="R563" s="55" t="s">
        <v>105</v>
      </c>
      <c r="S563" s="55" t="s">
        <v>3409</v>
      </c>
      <c r="T563" s="55" t="s">
        <v>146</v>
      </c>
      <c r="U563" s="100">
        <v>6491201</v>
      </c>
      <c r="V563" s="66" t="s">
        <v>108</v>
      </c>
      <c r="W563" s="55">
        <v>70</v>
      </c>
      <c r="X563" s="55">
        <v>70</v>
      </c>
      <c r="Y563" s="55"/>
      <c r="Z563" s="55"/>
      <c r="AA563" s="55"/>
      <c r="AB563" s="55">
        <v>147</v>
      </c>
      <c r="AC563" s="55">
        <v>11</v>
      </c>
      <c r="AD563" s="55" t="s">
        <v>109</v>
      </c>
      <c r="AE563" s="50" t="s">
        <v>109</v>
      </c>
      <c r="AF563" s="50" t="s">
        <v>110</v>
      </c>
      <c r="AG563" s="55" t="s">
        <v>109</v>
      </c>
      <c r="AH563" s="55"/>
      <c r="AI563" s="55" t="s">
        <v>109</v>
      </c>
      <c r="AJ563" s="50"/>
    </row>
    <row r="564" s="11" customFormat="true" ht="23" customHeight="true" spans="1:36">
      <c r="A564" s="49"/>
      <c r="B564" s="50" t="s">
        <v>3949</v>
      </c>
      <c r="C564" s="52"/>
      <c r="D564" s="71">
        <v>3</v>
      </c>
      <c r="E564" s="52"/>
      <c r="F564" s="71"/>
      <c r="G564" s="52"/>
      <c r="H564" s="52"/>
      <c r="I564" s="71"/>
      <c r="J564" s="52"/>
      <c r="K564" s="52"/>
      <c r="L564" s="52"/>
      <c r="M564" s="52"/>
      <c r="N564" s="52"/>
      <c r="O564" s="52"/>
      <c r="P564" s="52"/>
      <c r="Q564" s="52"/>
      <c r="R564" s="52"/>
      <c r="S564" s="52"/>
      <c r="T564" s="52"/>
      <c r="U564" s="52"/>
      <c r="V564" s="52"/>
      <c r="W564" s="49">
        <f>SUM(W565:W567)</f>
        <v>140</v>
      </c>
      <c r="X564" s="49">
        <f t="shared" ref="X564:AC564" si="34">SUM(X565:X567)</f>
        <v>140</v>
      </c>
      <c r="Y564" s="49">
        <f t="shared" si="34"/>
        <v>0</v>
      </c>
      <c r="Z564" s="49">
        <f t="shared" si="34"/>
        <v>0</v>
      </c>
      <c r="AA564" s="49">
        <f t="shared" si="34"/>
        <v>0</v>
      </c>
      <c r="AB564" s="49">
        <f t="shared" si="34"/>
        <v>35121</v>
      </c>
      <c r="AC564" s="49">
        <f t="shared" si="34"/>
        <v>7467</v>
      </c>
      <c r="AD564" s="52"/>
      <c r="AE564" s="52"/>
      <c r="AF564" s="52"/>
      <c r="AG564" s="71"/>
      <c r="AH564" s="71"/>
      <c r="AI564" s="71"/>
      <c r="AJ564" s="52"/>
    </row>
    <row r="565" s="11" customFormat="true" ht="150" customHeight="true" spans="1:36">
      <c r="A565" s="49">
        <v>498</v>
      </c>
      <c r="B565" s="54"/>
      <c r="C565" s="55" t="s">
        <v>3950</v>
      </c>
      <c r="D565" s="55" t="s">
        <v>3951</v>
      </c>
      <c r="E565" s="55" t="s">
        <v>93</v>
      </c>
      <c r="F565" s="55" t="s">
        <v>567</v>
      </c>
      <c r="G565" s="54" t="s">
        <v>3952</v>
      </c>
      <c r="H565" s="55" t="s">
        <v>3953</v>
      </c>
      <c r="I565" s="55" t="s">
        <v>3954</v>
      </c>
      <c r="J565" s="55" t="s">
        <v>3954</v>
      </c>
      <c r="K565" s="86" t="s">
        <v>99</v>
      </c>
      <c r="L565" s="55" t="s">
        <v>563</v>
      </c>
      <c r="M565" s="55" t="s">
        <v>3955</v>
      </c>
      <c r="N565" s="55" t="s">
        <v>3953</v>
      </c>
      <c r="O565" s="55" t="s">
        <v>3953</v>
      </c>
      <c r="P565" s="55" t="s">
        <v>103</v>
      </c>
      <c r="Q565" s="60" t="s">
        <v>104</v>
      </c>
      <c r="R565" s="55" t="s">
        <v>105</v>
      </c>
      <c r="S565" s="55" t="s">
        <v>567</v>
      </c>
      <c r="T565" s="55" t="s">
        <v>568</v>
      </c>
      <c r="U565" s="55">
        <v>6461306</v>
      </c>
      <c r="V565" s="55" t="s">
        <v>108</v>
      </c>
      <c r="W565" s="55">
        <v>80</v>
      </c>
      <c r="X565" s="55">
        <v>80</v>
      </c>
      <c r="Y565" s="55"/>
      <c r="Z565" s="55"/>
      <c r="AA565" s="55"/>
      <c r="AB565" s="55">
        <v>32000</v>
      </c>
      <c r="AC565" s="55">
        <v>6158</v>
      </c>
      <c r="AD565" s="55" t="s">
        <v>109</v>
      </c>
      <c r="AE565" s="55" t="s">
        <v>109</v>
      </c>
      <c r="AF565" s="55" t="s">
        <v>110</v>
      </c>
      <c r="AG565" s="55" t="s">
        <v>109</v>
      </c>
      <c r="AH565" s="55"/>
      <c r="AI565" s="55" t="s">
        <v>109</v>
      </c>
      <c r="AJ565" s="55"/>
    </row>
    <row r="566" s="22" customFormat="true" ht="99" customHeight="true" spans="1:36">
      <c r="A566" s="49">
        <v>499</v>
      </c>
      <c r="B566" s="55"/>
      <c r="C566" s="55" t="s">
        <v>3956</v>
      </c>
      <c r="D566" s="55" t="s">
        <v>3957</v>
      </c>
      <c r="E566" s="55" t="s">
        <v>93</v>
      </c>
      <c r="F566" s="55" t="s">
        <v>345</v>
      </c>
      <c r="G566" s="55" t="s">
        <v>3958</v>
      </c>
      <c r="H566" s="55" t="s">
        <v>3959</v>
      </c>
      <c r="I566" s="55" t="s">
        <v>3957</v>
      </c>
      <c r="J566" s="55" t="s">
        <v>3957</v>
      </c>
      <c r="K566" s="55" t="s">
        <v>156</v>
      </c>
      <c r="L566" s="55" t="s">
        <v>119</v>
      </c>
      <c r="M566" s="55" t="s">
        <v>3960</v>
      </c>
      <c r="N566" s="55" t="s">
        <v>3959</v>
      </c>
      <c r="O566" s="55" t="s">
        <v>3959</v>
      </c>
      <c r="P566" s="55">
        <v>15</v>
      </c>
      <c r="Q566" s="55" t="s">
        <v>104</v>
      </c>
      <c r="R566" s="55" t="s">
        <v>105</v>
      </c>
      <c r="S566" s="55" t="s">
        <v>1180</v>
      </c>
      <c r="T566" s="55" t="s">
        <v>321</v>
      </c>
      <c r="U566" s="55">
        <v>6411301</v>
      </c>
      <c r="V566" s="66" t="s">
        <v>108</v>
      </c>
      <c r="W566" s="55">
        <v>30</v>
      </c>
      <c r="X566" s="55">
        <v>30</v>
      </c>
      <c r="Y566" s="55"/>
      <c r="Z566" s="55"/>
      <c r="AA566" s="55"/>
      <c r="AB566" s="55">
        <v>2080</v>
      </c>
      <c r="AC566" s="55">
        <v>801</v>
      </c>
      <c r="AD566" s="55" t="s">
        <v>109</v>
      </c>
      <c r="AE566" s="55" t="s">
        <v>109</v>
      </c>
      <c r="AF566" s="55" t="s">
        <v>110</v>
      </c>
      <c r="AG566" s="55"/>
      <c r="AH566" s="55"/>
      <c r="AI566" s="55"/>
      <c r="AJ566" s="55"/>
    </row>
    <row r="567" s="22" customFormat="true" ht="99" customHeight="true" spans="1:36">
      <c r="A567" s="49">
        <v>500</v>
      </c>
      <c r="B567" s="55"/>
      <c r="C567" s="55" t="s">
        <v>3961</v>
      </c>
      <c r="D567" s="55" t="s">
        <v>3962</v>
      </c>
      <c r="E567" s="55" t="s">
        <v>93</v>
      </c>
      <c r="F567" s="55" t="s">
        <v>3790</v>
      </c>
      <c r="G567" s="55" t="s">
        <v>3963</v>
      </c>
      <c r="H567" s="55" t="s">
        <v>3964</v>
      </c>
      <c r="I567" s="55" t="s">
        <v>3965</v>
      </c>
      <c r="J567" s="55" t="s">
        <v>3965</v>
      </c>
      <c r="K567" s="86">
        <v>1</v>
      </c>
      <c r="L567" s="56" t="s">
        <v>598</v>
      </c>
      <c r="M567" s="55">
        <v>30</v>
      </c>
      <c r="N567" s="55" t="s">
        <v>599</v>
      </c>
      <c r="O567" s="89" t="s">
        <v>2423</v>
      </c>
      <c r="P567" s="56" t="s">
        <v>103</v>
      </c>
      <c r="Q567" s="87" t="s">
        <v>104</v>
      </c>
      <c r="R567" s="55" t="s">
        <v>105</v>
      </c>
      <c r="S567" s="89" t="s">
        <v>3790</v>
      </c>
      <c r="T567" s="89" t="s">
        <v>601</v>
      </c>
      <c r="U567" s="57">
        <v>6311005</v>
      </c>
      <c r="V567" s="66" t="s">
        <v>108</v>
      </c>
      <c r="W567" s="55">
        <v>30</v>
      </c>
      <c r="X567" s="55">
        <v>30</v>
      </c>
      <c r="Y567" s="55"/>
      <c r="Z567" s="55"/>
      <c r="AA567" s="55"/>
      <c r="AB567" s="55">
        <v>1041</v>
      </c>
      <c r="AC567" s="55">
        <v>508</v>
      </c>
      <c r="AD567" s="56" t="s">
        <v>109</v>
      </c>
      <c r="AE567" s="56" t="s">
        <v>109</v>
      </c>
      <c r="AF567" s="56" t="s">
        <v>110</v>
      </c>
      <c r="AG567" s="56" t="s">
        <v>109</v>
      </c>
      <c r="AH567" s="55"/>
      <c r="AI567" s="56" t="s">
        <v>109</v>
      </c>
      <c r="AJ567" s="55"/>
    </row>
    <row r="568" s="11" customFormat="true" ht="23" customHeight="true" spans="1:36">
      <c r="A568" s="49"/>
      <c r="B568" s="50" t="s">
        <v>3966</v>
      </c>
      <c r="C568" s="52"/>
      <c r="D568" s="71">
        <v>11</v>
      </c>
      <c r="E568" s="52"/>
      <c r="F568" s="71"/>
      <c r="G568" s="52"/>
      <c r="H568" s="52"/>
      <c r="I568" s="71"/>
      <c r="J568" s="52"/>
      <c r="K568" s="52"/>
      <c r="L568" s="52"/>
      <c r="M568" s="52"/>
      <c r="N568" s="52"/>
      <c r="O568" s="52"/>
      <c r="P568" s="52"/>
      <c r="Q568" s="52"/>
      <c r="R568" s="52"/>
      <c r="S568" s="52"/>
      <c r="T568" s="52"/>
      <c r="U568" s="52"/>
      <c r="V568" s="52"/>
      <c r="W568" s="49">
        <f>SUM(W569:W579)</f>
        <v>703</v>
      </c>
      <c r="X568" s="49">
        <f t="shared" ref="X568:AC568" si="35">SUM(X569:X579)</f>
        <v>608</v>
      </c>
      <c r="Y568" s="49">
        <f t="shared" si="35"/>
        <v>0</v>
      </c>
      <c r="Z568" s="49">
        <f t="shared" si="35"/>
        <v>95</v>
      </c>
      <c r="AA568" s="49">
        <f t="shared" si="35"/>
        <v>0</v>
      </c>
      <c r="AB568" s="49">
        <f t="shared" si="35"/>
        <v>7267</v>
      </c>
      <c r="AC568" s="49">
        <f t="shared" si="35"/>
        <v>1829</v>
      </c>
      <c r="AD568" s="52"/>
      <c r="AE568" s="52"/>
      <c r="AF568" s="52"/>
      <c r="AG568" s="71"/>
      <c r="AH568" s="71"/>
      <c r="AI568" s="71"/>
      <c r="AJ568" s="52"/>
    </row>
    <row r="569" s="13" customFormat="true" ht="179" customHeight="true" spans="1:36">
      <c r="A569" s="49">
        <v>501</v>
      </c>
      <c r="B569" s="55"/>
      <c r="C569" s="54" t="s">
        <v>3967</v>
      </c>
      <c r="D569" s="55" t="s">
        <v>3968</v>
      </c>
      <c r="E569" s="60" t="s">
        <v>93</v>
      </c>
      <c r="F569" s="60" t="s">
        <v>94</v>
      </c>
      <c r="G569" s="217" t="s">
        <v>3969</v>
      </c>
      <c r="H569" s="60" t="s">
        <v>3970</v>
      </c>
      <c r="I569" s="60" t="s">
        <v>3971</v>
      </c>
      <c r="J569" s="60" t="s">
        <v>3972</v>
      </c>
      <c r="K569" s="70" t="s">
        <v>99</v>
      </c>
      <c r="L569" s="70" t="s">
        <v>330</v>
      </c>
      <c r="M569" s="55" t="s">
        <v>1763</v>
      </c>
      <c r="N569" s="60"/>
      <c r="O569" s="60" t="s">
        <v>3973</v>
      </c>
      <c r="P569" s="60" t="s">
        <v>958</v>
      </c>
      <c r="Q569" s="119" t="s">
        <v>104</v>
      </c>
      <c r="R569" s="55" t="s">
        <v>105</v>
      </c>
      <c r="S569" s="55" t="s">
        <v>106</v>
      </c>
      <c r="T569" s="49" t="s">
        <v>107</v>
      </c>
      <c r="U569" s="66">
        <v>6229717</v>
      </c>
      <c r="V569" s="55" t="s">
        <v>108</v>
      </c>
      <c r="W569" s="60">
        <v>28</v>
      </c>
      <c r="X569" s="60">
        <v>28</v>
      </c>
      <c r="Y569" s="60"/>
      <c r="Z569" s="60"/>
      <c r="AA569" s="60"/>
      <c r="AB569" s="60">
        <v>1530</v>
      </c>
      <c r="AC569" s="60">
        <v>135</v>
      </c>
      <c r="AD569" s="60" t="s">
        <v>109</v>
      </c>
      <c r="AE569" s="60" t="s">
        <v>109</v>
      </c>
      <c r="AF569" s="55" t="s">
        <v>109</v>
      </c>
      <c r="AG569" s="60" t="s">
        <v>109</v>
      </c>
      <c r="AH569" s="60"/>
      <c r="AI569" s="55" t="s">
        <v>109</v>
      </c>
      <c r="AJ569" s="55"/>
    </row>
    <row r="570" s="24" customFormat="true" ht="126" customHeight="true" spans="1:36">
      <c r="A570" s="49">
        <v>502</v>
      </c>
      <c r="B570" s="50"/>
      <c r="C570" s="55" t="s">
        <v>3974</v>
      </c>
      <c r="D570" s="55" t="s">
        <v>3975</v>
      </c>
      <c r="E570" s="50" t="s">
        <v>93</v>
      </c>
      <c r="F570" s="55" t="s">
        <v>1304</v>
      </c>
      <c r="G570" s="55" t="s">
        <v>3976</v>
      </c>
      <c r="H570" s="55" t="s">
        <v>954</v>
      </c>
      <c r="I570" s="55" t="s">
        <v>3975</v>
      </c>
      <c r="J570" s="50" t="s">
        <v>3975</v>
      </c>
      <c r="K570" s="55" t="s">
        <v>156</v>
      </c>
      <c r="L570" s="55" t="s">
        <v>119</v>
      </c>
      <c r="M570" s="50" t="s">
        <v>1593</v>
      </c>
      <c r="N570" s="55" t="s">
        <v>3977</v>
      </c>
      <c r="O570" s="55" t="s">
        <v>3978</v>
      </c>
      <c r="P570" s="50" t="s">
        <v>103</v>
      </c>
      <c r="Q570" s="55" t="s">
        <v>104</v>
      </c>
      <c r="R570" s="50" t="s">
        <v>105</v>
      </c>
      <c r="S570" s="55" t="s">
        <v>678</v>
      </c>
      <c r="T570" s="55" t="s">
        <v>679</v>
      </c>
      <c r="U570" s="55">
        <v>6438503</v>
      </c>
      <c r="V570" s="55" t="s">
        <v>108</v>
      </c>
      <c r="W570" s="55">
        <v>30</v>
      </c>
      <c r="X570" s="55">
        <v>30</v>
      </c>
      <c r="Y570" s="57">
        <v>0</v>
      </c>
      <c r="Z570" s="49">
        <v>0</v>
      </c>
      <c r="AA570" s="49">
        <v>0</v>
      </c>
      <c r="AB570" s="55">
        <v>205</v>
      </c>
      <c r="AC570" s="55">
        <v>130</v>
      </c>
      <c r="AD570" s="50" t="s">
        <v>109</v>
      </c>
      <c r="AE570" s="50" t="s">
        <v>109</v>
      </c>
      <c r="AF570" s="50" t="s">
        <v>110</v>
      </c>
      <c r="AG570" s="55" t="s">
        <v>109</v>
      </c>
      <c r="AH570" s="55"/>
      <c r="AI570" s="55" t="s">
        <v>109</v>
      </c>
      <c r="AJ570" s="55"/>
    </row>
    <row r="571" s="24" customFormat="true" ht="121.5" spans="1:36">
      <c r="A571" s="49">
        <v>503</v>
      </c>
      <c r="B571" s="55"/>
      <c r="C571" s="55" t="s">
        <v>3979</v>
      </c>
      <c r="D571" s="55" t="s">
        <v>3980</v>
      </c>
      <c r="E571" s="49" t="s">
        <v>499</v>
      </c>
      <c r="F571" s="55" t="s">
        <v>3673</v>
      </c>
      <c r="G571" s="55" t="s">
        <v>3981</v>
      </c>
      <c r="H571" s="55" t="s">
        <v>954</v>
      </c>
      <c r="I571" s="55" t="s">
        <v>3982</v>
      </c>
      <c r="J571" s="55" t="s">
        <v>3982</v>
      </c>
      <c r="K571" s="55" t="s">
        <v>99</v>
      </c>
      <c r="L571" s="55" t="s">
        <v>563</v>
      </c>
      <c r="M571" s="55" t="s">
        <v>3983</v>
      </c>
      <c r="N571" s="55" t="s">
        <v>3984</v>
      </c>
      <c r="O571" s="55" t="s">
        <v>3985</v>
      </c>
      <c r="P571" s="49" t="s">
        <v>103</v>
      </c>
      <c r="Q571" s="87" t="s">
        <v>104</v>
      </c>
      <c r="R571" s="55" t="s">
        <v>105</v>
      </c>
      <c r="S571" s="55" t="s">
        <v>720</v>
      </c>
      <c r="T571" s="55" t="s">
        <v>406</v>
      </c>
      <c r="U571" s="55">
        <v>6433000</v>
      </c>
      <c r="V571" s="55" t="s">
        <v>108</v>
      </c>
      <c r="W571" s="49">
        <v>60</v>
      </c>
      <c r="X571" s="49">
        <v>60</v>
      </c>
      <c r="Y571" s="49"/>
      <c r="Z571" s="49"/>
      <c r="AA571" s="49"/>
      <c r="AB571" s="49">
        <v>795</v>
      </c>
      <c r="AC571" s="49">
        <v>74</v>
      </c>
      <c r="AD571" s="55" t="s">
        <v>109</v>
      </c>
      <c r="AE571" s="55" t="s">
        <v>109</v>
      </c>
      <c r="AF571" s="55" t="s">
        <v>109</v>
      </c>
      <c r="AG571" s="55" t="s">
        <v>109</v>
      </c>
      <c r="AH571" s="55"/>
      <c r="AI571" s="55" t="s">
        <v>109</v>
      </c>
      <c r="AJ571" s="49"/>
    </row>
    <row r="572" s="24" customFormat="true" ht="146" customHeight="true" spans="1:36">
      <c r="A572" s="49">
        <v>504</v>
      </c>
      <c r="B572" s="54"/>
      <c r="C572" s="55" t="s">
        <v>3986</v>
      </c>
      <c r="D572" s="55" t="s">
        <v>3987</v>
      </c>
      <c r="E572" s="49" t="s">
        <v>93</v>
      </c>
      <c r="F572" s="55" t="s">
        <v>3650</v>
      </c>
      <c r="G572" s="50" t="s">
        <v>3988</v>
      </c>
      <c r="H572" s="55" t="s">
        <v>3989</v>
      </c>
      <c r="I572" s="55" t="s">
        <v>3990</v>
      </c>
      <c r="J572" s="50" t="s">
        <v>3991</v>
      </c>
      <c r="K572" s="55" t="s">
        <v>156</v>
      </c>
      <c r="L572" s="55" t="s">
        <v>119</v>
      </c>
      <c r="M572" s="55" t="s">
        <v>3992</v>
      </c>
      <c r="N572" s="50" t="s">
        <v>3993</v>
      </c>
      <c r="O572" s="50" t="s">
        <v>3994</v>
      </c>
      <c r="P572" s="49" t="s">
        <v>103</v>
      </c>
      <c r="Q572" s="55" t="s">
        <v>104</v>
      </c>
      <c r="R572" s="55" t="s">
        <v>105</v>
      </c>
      <c r="S572" s="55" t="s">
        <v>3650</v>
      </c>
      <c r="T572" s="55" t="s">
        <v>406</v>
      </c>
      <c r="U572" s="55">
        <v>6433000</v>
      </c>
      <c r="V572" s="55" t="s">
        <v>108</v>
      </c>
      <c r="W572" s="55">
        <v>40</v>
      </c>
      <c r="X572" s="55">
        <v>40</v>
      </c>
      <c r="Y572" s="55"/>
      <c r="Z572" s="55"/>
      <c r="AA572" s="55"/>
      <c r="AB572" s="55">
        <v>874</v>
      </c>
      <c r="AC572" s="55">
        <v>433</v>
      </c>
      <c r="AD572" s="49" t="s">
        <v>109</v>
      </c>
      <c r="AE572" s="49" t="s">
        <v>109</v>
      </c>
      <c r="AF572" s="49" t="s">
        <v>109</v>
      </c>
      <c r="AG572" s="55" t="s">
        <v>109</v>
      </c>
      <c r="AH572" s="55"/>
      <c r="AI572" s="55" t="s">
        <v>109</v>
      </c>
      <c r="AJ572" s="55"/>
    </row>
    <row r="573" s="40" customFormat="true" ht="98" customHeight="true" spans="1:36">
      <c r="A573" s="124">
        <v>505</v>
      </c>
      <c r="B573" s="122"/>
      <c r="C573" s="92" t="s">
        <v>3995</v>
      </c>
      <c r="D573" s="92" t="s">
        <v>3996</v>
      </c>
      <c r="E573" s="92" t="s">
        <v>93</v>
      </c>
      <c r="F573" s="92" t="s">
        <v>3997</v>
      </c>
      <c r="G573" s="92" t="s">
        <v>3998</v>
      </c>
      <c r="H573" s="92" t="s">
        <v>3999</v>
      </c>
      <c r="I573" s="92" t="s">
        <v>3996</v>
      </c>
      <c r="J573" s="92" t="s">
        <v>3996</v>
      </c>
      <c r="K573" s="92" t="s">
        <v>156</v>
      </c>
      <c r="L573" s="92" t="s">
        <v>119</v>
      </c>
      <c r="M573" s="92" t="s">
        <v>4000</v>
      </c>
      <c r="N573" s="92" t="s">
        <v>4001</v>
      </c>
      <c r="O573" s="92" t="s">
        <v>4002</v>
      </c>
      <c r="P573" s="92" t="s">
        <v>103</v>
      </c>
      <c r="Q573" s="92" t="s">
        <v>104</v>
      </c>
      <c r="R573" s="92" t="s">
        <v>1276</v>
      </c>
      <c r="S573" s="92" t="s">
        <v>720</v>
      </c>
      <c r="T573" s="92" t="s">
        <v>406</v>
      </c>
      <c r="U573" s="92">
        <v>6433000</v>
      </c>
      <c r="V573" s="92" t="s">
        <v>108</v>
      </c>
      <c r="W573" s="92">
        <v>95</v>
      </c>
      <c r="X573" s="15"/>
      <c r="Y573" s="92"/>
      <c r="Z573" s="92">
        <v>95</v>
      </c>
      <c r="AA573" s="92"/>
      <c r="AB573" s="92">
        <v>1252</v>
      </c>
      <c r="AC573" s="92">
        <v>513</v>
      </c>
      <c r="AD573" s="92" t="s">
        <v>109</v>
      </c>
      <c r="AE573" s="92" t="s">
        <v>109</v>
      </c>
      <c r="AF573" s="92" t="s">
        <v>110</v>
      </c>
      <c r="AG573" s="92" t="s">
        <v>109</v>
      </c>
      <c r="AH573" s="92"/>
      <c r="AI573" s="92" t="s">
        <v>109</v>
      </c>
      <c r="AJ573" s="92"/>
    </row>
    <row r="574" s="25" customFormat="true" ht="140" customHeight="true" spans="1:36">
      <c r="A574" s="49">
        <v>506</v>
      </c>
      <c r="B574" s="55"/>
      <c r="C574" s="55" t="s">
        <v>4003</v>
      </c>
      <c r="D574" s="55" t="s">
        <v>4004</v>
      </c>
      <c r="E574" s="55" t="s">
        <v>93</v>
      </c>
      <c r="F574" s="55" t="s">
        <v>441</v>
      </c>
      <c r="G574" s="55" t="s">
        <v>4005</v>
      </c>
      <c r="H574" s="55" t="s">
        <v>4006</v>
      </c>
      <c r="I574" s="55" t="s">
        <v>4003</v>
      </c>
      <c r="J574" s="55" t="s">
        <v>4004</v>
      </c>
      <c r="K574" s="55" t="s">
        <v>156</v>
      </c>
      <c r="L574" s="55" t="s">
        <v>119</v>
      </c>
      <c r="M574" s="55" t="s">
        <v>1070</v>
      </c>
      <c r="N574" s="55" t="s">
        <v>4007</v>
      </c>
      <c r="O574" s="55" t="s">
        <v>4008</v>
      </c>
      <c r="P574" s="55" t="s">
        <v>649</v>
      </c>
      <c r="Q574" s="55" t="s">
        <v>104</v>
      </c>
      <c r="R574" s="55" t="s">
        <v>105</v>
      </c>
      <c r="S574" s="65" t="s">
        <v>415</v>
      </c>
      <c r="T574" s="55" t="s">
        <v>416</v>
      </c>
      <c r="U574" s="55">
        <v>6313961</v>
      </c>
      <c r="V574" s="55" t="s">
        <v>108</v>
      </c>
      <c r="W574" s="55">
        <v>90</v>
      </c>
      <c r="X574" s="55">
        <v>90</v>
      </c>
      <c r="Y574" s="55"/>
      <c r="Z574" s="55"/>
      <c r="AA574" s="55"/>
      <c r="AB574" s="55">
        <v>271</v>
      </c>
      <c r="AC574" s="55">
        <v>155</v>
      </c>
      <c r="AD574" s="55" t="s">
        <v>109</v>
      </c>
      <c r="AE574" s="55" t="s">
        <v>109</v>
      </c>
      <c r="AF574" s="55" t="s">
        <v>110</v>
      </c>
      <c r="AG574" s="55" t="s">
        <v>109</v>
      </c>
      <c r="AH574" s="55"/>
      <c r="AI574" s="55" t="s">
        <v>109</v>
      </c>
      <c r="AJ574" s="55"/>
    </row>
    <row r="575" s="11" customFormat="true" ht="112" customHeight="true" spans="1:36">
      <c r="A575" s="49">
        <v>507</v>
      </c>
      <c r="B575" s="50"/>
      <c r="C575" s="66" t="s">
        <v>4009</v>
      </c>
      <c r="D575" s="66" t="s">
        <v>4010</v>
      </c>
      <c r="E575" s="66" t="s">
        <v>93</v>
      </c>
      <c r="F575" s="66" t="s">
        <v>4011</v>
      </c>
      <c r="G575" s="55" t="s">
        <v>4012</v>
      </c>
      <c r="H575" s="66" t="s">
        <v>4013</v>
      </c>
      <c r="I575" s="66" t="s">
        <v>4009</v>
      </c>
      <c r="J575" s="66" t="s">
        <v>4010</v>
      </c>
      <c r="K575" s="66" t="s">
        <v>156</v>
      </c>
      <c r="L575" s="66" t="s">
        <v>119</v>
      </c>
      <c r="M575" s="55" t="s">
        <v>2244</v>
      </c>
      <c r="N575" s="55" t="s">
        <v>4014</v>
      </c>
      <c r="O575" s="55" t="s">
        <v>4015</v>
      </c>
      <c r="P575" s="55" t="s">
        <v>649</v>
      </c>
      <c r="Q575" s="55" t="s">
        <v>104</v>
      </c>
      <c r="R575" s="55" t="s">
        <v>105</v>
      </c>
      <c r="S575" s="65" t="s">
        <v>415</v>
      </c>
      <c r="T575" s="55" t="s">
        <v>416</v>
      </c>
      <c r="U575" s="55">
        <v>6313961</v>
      </c>
      <c r="V575" s="55" t="s">
        <v>108</v>
      </c>
      <c r="W575" s="57">
        <v>20</v>
      </c>
      <c r="X575" s="57">
        <v>20</v>
      </c>
      <c r="Y575" s="66"/>
      <c r="Z575" s="66"/>
      <c r="AA575" s="66"/>
      <c r="AB575" s="57">
        <v>170</v>
      </c>
      <c r="AC575" s="57">
        <v>60</v>
      </c>
      <c r="AD575" s="66" t="s">
        <v>109</v>
      </c>
      <c r="AE575" s="66" t="s">
        <v>109</v>
      </c>
      <c r="AF575" s="55" t="s">
        <v>110</v>
      </c>
      <c r="AG575" s="55" t="s">
        <v>109</v>
      </c>
      <c r="AH575" s="55"/>
      <c r="AI575" s="55" t="s">
        <v>109</v>
      </c>
      <c r="AJ575" s="66"/>
    </row>
    <row r="576" s="25" customFormat="true" ht="81" spans="1:36">
      <c r="A576" s="49">
        <v>508</v>
      </c>
      <c r="B576" s="55"/>
      <c r="C576" s="66" t="s">
        <v>4016</v>
      </c>
      <c r="D576" s="55" t="s">
        <v>4017</v>
      </c>
      <c r="E576" s="55" t="s">
        <v>93</v>
      </c>
      <c r="F576" s="55" t="s">
        <v>434</v>
      </c>
      <c r="G576" s="55" t="s">
        <v>4018</v>
      </c>
      <c r="H576" s="55" t="s">
        <v>4019</v>
      </c>
      <c r="I576" s="66" t="s">
        <v>4016</v>
      </c>
      <c r="J576" s="55" t="s">
        <v>4017</v>
      </c>
      <c r="K576" s="66" t="s">
        <v>156</v>
      </c>
      <c r="L576" s="66" t="s">
        <v>119</v>
      </c>
      <c r="M576" s="55" t="s">
        <v>698</v>
      </c>
      <c r="N576" s="55" t="s">
        <v>4020</v>
      </c>
      <c r="O576" s="55" t="s">
        <v>4021</v>
      </c>
      <c r="P576" s="55" t="s">
        <v>649</v>
      </c>
      <c r="Q576" s="55" t="s">
        <v>104</v>
      </c>
      <c r="R576" s="55" t="s">
        <v>105</v>
      </c>
      <c r="S576" s="65" t="s">
        <v>415</v>
      </c>
      <c r="T576" s="55" t="s">
        <v>416</v>
      </c>
      <c r="U576" s="55">
        <v>6313961</v>
      </c>
      <c r="V576" s="55" t="s">
        <v>108</v>
      </c>
      <c r="W576" s="57">
        <v>40</v>
      </c>
      <c r="X576" s="57">
        <v>40</v>
      </c>
      <c r="Y576" s="66"/>
      <c r="Z576" s="66"/>
      <c r="AA576" s="66"/>
      <c r="AB576" s="57">
        <v>120</v>
      </c>
      <c r="AC576" s="57">
        <v>45</v>
      </c>
      <c r="AD576" s="66" t="s">
        <v>109</v>
      </c>
      <c r="AE576" s="66" t="s">
        <v>109</v>
      </c>
      <c r="AF576" s="55" t="s">
        <v>110</v>
      </c>
      <c r="AG576" s="55" t="s">
        <v>109</v>
      </c>
      <c r="AH576" s="55"/>
      <c r="AI576" s="55" t="s">
        <v>109</v>
      </c>
      <c r="AJ576" s="66"/>
    </row>
    <row r="577" s="26" customFormat="true" ht="94.5" spans="1:36">
      <c r="A577" s="49">
        <v>509</v>
      </c>
      <c r="B577" s="50"/>
      <c r="C577" s="118" t="s">
        <v>4022</v>
      </c>
      <c r="D577" s="56" t="s">
        <v>4023</v>
      </c>
      <c r="E577" s="78" t="s">
        <v>93</v>
      </c>
      <c r="F577" s="56" t="s">
        <v>1111</v>
      </c>
      <c r="G577" s="117" t="s">
        <v>4024</v>
      </c>
      <c r="H577" s="118" t="s">
        <v>2079</v>
      </c>
      <c r="I577" s="56" t="s">
        <v>4023</v>
      </c>
      <c r="J577" s="118" t="s">
        <v>4023</v>
      </c>
      <c r="K577" s="56" t="s">
        <v>99</v>
      </c>
      <c r="L577" s="56" t="s">
        <v>330</v>
      </c>
      <c r="M577" s="56" t="s">
        <v>4025</v>
      </c>
      <c r="N577" s="56" t="s">
        <v>4026</v>
      </c>
      <c r="O577" s="56" t="s">
        <v>4027</v>
      </c>
      <c r="P577" s="56" t="s">
        <v>958</v>
      </c>
      <c r="Q577" s="56" t="s">
        <v>104</v>
      </c>
      <c r="R577" s="55" t="s">
        <v>105</v>
      </c>
      <c r="S577" s="56" t="s">
        <v>1111</v>
      </c>
      <c r="T577" s="92" t="s">
        <v>554</v>
      </c>
      <c r="U577" s="95">
        <v>6368269</v>
      </c>
      <c r="V577" s="56" t="s">
        <v>108</v>
      </c>
      <c r="W577" s="78">
        <v>50</v>
      </c>
      <c r="X577" s="78">
        <v>50</v>
      </c>
      <c r="Y577" s="78"/>
      <c r="Z577" s="78"/>
      <c r="AA577" s="78"/>
      <c r="AB577" s="78">
        <v>1280</v>
      </c>
      <c r="AC577" s="78">
        <v>185</v>
      </c>
      <c r="AD577" s="56" t="s">
        <v>109</v>
      </c>
      <c r="AE577" s="56" t="s">
        <v>109</v>
      </c>
      <c r="AF577" s="56" t="s">
        <v>109</v>
      </c>
      <c r="AG577" s="56" t="s">
        <v>109</v>
      </c>
      <c r="AH577" s="78"/>
      <c r="AI577" s="56" t="s">
        <v>109</v>
      </c>
      <c r="AJ577" s="56"/>
    </row>
    <row r="578" s="26" customFormat="true" ht="108" spans="1:36">
      <c r="A578" s="49">
        <v>510</v>
      </c>
      <c r="B578" s="50"/>
      <c r="C578" s="117" t="s">
        <v>4028</v>
      </c>
      <c r="D578" s="55" t="s">
        <v>4029</v>
      </c>
      <c r="E578" s="55" t="s">
        <v>93</v>
      </c>
      <c r="F578" s="55" t="s">
        <v>1120</v>
      </c>
      <c r="G578" s="54" t="s">
        <v>4030</v>
      </c>
      <c r="H578" s="117" t="s">
        <v>4031</v>
      </c>
      <c r="I578" s="55" t="s">
        <v>4032</v>
      </c>
      <c r="J578" s="55" t="s">
        <v>4032</v>
      </c>
      <c r="K578" s="54" t="s">
        <v>156</v>
      </c>
      <c r="L578" s="54" t="s">
        <v>119</v>
      </c>
      <c r="M578" s="55" t="s">
        <v>4033</v>
      </c>
      <c r="N578" s="55" t="s">
        <v>4034</v>
      </c>
      <c r="O578" s="55" t="s">
        <v>4035</v>
      </c>
      <c r="P578" s="55" t="s">
        <v>103</v>
      </c>
      <c r="Q578" s="55" t="s">
        <v>104</v>
      </c>
      <c r="R578" s="55" t="s">
        <v>105</v>
      </c>
      <c r="S578" s="55" t="s">
        <v>1103</v>
      </c>
      <c r="T578" s="92" t="s">
        <v>554</v>
      </c>
      <c r="U578" s="95">
        <v>6368269</v>
      </c>
      <c r="V578" s="56" t="s">
        <v>108</v>
      </c>
      <c r="W578" s="55">
        <v>120</v>
      </c>
      <c r="X578" s="55">
        <v>120</v>
      </c>
      <c r="Y578" s="55"/>
      <c r="Z578" s="55"/>
      <c r="AA578" s="49"/>
      <c r="AB578" s="49">
        <v>362</v>
      </c>
      <c r="AC578" s="49">
        <v>69</v>
      </c>
      <c r="AD578" s="49" t="s">
        <v>109</v>
      </c>
      <c r="AE578" s="49" t="s">
        <v>109</v>
      </c>
      <c r="AF578" s="49" t="s">
        <v>109</v>
      </c>
      <c r="AG578" s="49" t="s">
        <v>109</v>
      </c>
      <c r="AH578" s="49"/>
      <c r="AI578" s="49" t="s">
        <v>109</v>
      </c>
      <c r="AJ578" s="51"/>
    </row>
    <row r="579" s="27" customFormat="true" ht="192" spans="1:36">
      <c r="A579" s="49">
        <v>511</v>
      </c>
      <c r="B579" s="50"/>
      <c r="C579" s="55" t="s">
        <v>4036</v>
      </c>
      <c r="D579" s="92" t="s">
        <v>4037</v>
      </c>
      <c r="E579" s="92" t="s">
        <v>93</v>
      </c>
      <c r="F579" s="92" t="s">
        <v>1245</v>
      </c>
      <c r="G579" s="92" t="s">
        <v>4038</v>
      </c>
      <c r="H579" s="92" t="s">
        <v>4039</v>
      </c>
      <c r="I579" s="92" t="s">
        <v>4040</v>
      </c>
      <c r="J579" s="92" t="s">
        <v>4041</v>
      </c>
      <c r="K579" s="92" t="s">
        <v>156</v>
      </c>
      <c r="L579" s="92" t="s">
        <v>119</v>
      </c>
      <c r="M579" s="92" t="s">
        <v>1359</v>
      </c>
      <c r="N579" s="92" t="s">
        <v>4039</v>
      </c>
      <c r="O579" s="92" t="s">
        <v>4039</v>
      </c>
      <c r="P579" s="92" t="s">
        <v>958</v>
      </c>
      <c r="Q579" s="92" t="s">
        <v>104</v>
      </c>
      <c r="R579" s="92" t="s">
        <v>105</v>
      </c>
      <c r="S579" s="92" t="s">
        <v>650</v>
      </c>
      <c r="T579" s="56" t="s">
        <v>651</v>
      </c>
      <c r="U579" s="56">
        <v>6216696</v>
      </c>
      <c r="V579" s="66" t="s">
        <v>108</v>
      </c>
      <c r="W579" s="92">
        <v>130</v>
      </c>
      <c r="X579" s="92">
        <v>130</v>
      </c>
      <c r="Y579" s="92"/>
      <c r="Z579" s="92"/>
      <c r="AA579" s="92"/>
      <c r="AB579" s="92">
        <v>408</v>
      </c>
      <c r="AC579" s="92">
        <v>30</v>
      </c>
      <c r="AD579" s="92" t="s">
        <v>109</v>
      </c>
      <c r="AE579" s="92" t="s">
        <v>109</v>
      </c>
      <c r="AF579" s="92" t="s">
        <v>109</v>
      </c>
      <c r="AG579" s="92" t="s">
        <v>109</v>
      </c>
      <c r="AH579" s="92"/>
      <c r="AI579" s="92" t="s">
        <v>109</v>
      </c>
      <c r="AJ579" s="92"/>
    </row>
    <row r="580" s="11" customFormat="true" ht="41" customHeight="true" spans="1:36">
      <c r="A580" s="49"/>
      <c r="B580" s="50" t="s">
        <v>29</v>
      </c>
      <c r="C580" s="52"/>
      <c r="D580" s="49">
        <f>D584+D610</f>
        <v>26</v>
      </c>
      <c r="E580" s="52"/>
      <c r="F580" s="71"/>
      <c r="G580" s="49">
        <f>G584+G610</f>
        <v>0</v>
      </c>
      <c r="H580" s="52"/>
      <c r="I580" s="71"/>
      <c r="J580" s="52"/>
      <c r="K580" s="52"/>
      <c r="L580" s="52"/>
      <c r="M580" s="52"/>
      <c r="N580" s="52"/>
      <c r="O580" s="52"/>
      <c r="P580" s="52"/>
      <c r="Q580" s="52"/>
      <c r="R580" s="52"/>
      <c r="S580" s="52"/>
      <c r="T580" s="52"/>
      <c r="U580" s="52"/>
      <c r="V580" s="52"/>
      <c r="W580" s="49">
        <f>W584+W610</f>
        <v>1141.8</v>
      </c>
      <c r="X580" s="49">
        <f t="shared" ref="W580:AC580" si="36">X584+X610</f>
        <v>913.8</v>
      </c>
      <c r="Y580" s="49">
        <f t="shared" si="36"/>
        <v>105</v>
      </c>
      <c r="Z580" s="49">
        <f t="shared" si="36"/>
        <v>123</v>
      </c>
      <c r="AA580" s="49">
        <f t="shared" si="36"/>
        <v>0</v>
      </c>
      <c r="AB580" s="49">
        <f t="shared" si="36"/>
        <v>29179</v>
      </c>
      <c r="AC580" s="49">
        <f t="shared" si="36"/>
        <v>7346</v>
      </c>
      <c r="AD580" s="52"/>
      <c r="AE580" s="52"/>
      <c r="AF580" s="52"/>
      <c r="AG580" s="71"/>
      <c r="AH580" s="71"/>
      <c r="AI580" s="71"/>
      <c r="AJ580" s="52"/>
    </row>
    <row r="581" s="11" customFormat="true" ht="41" customHeight="true" spans="1:36">
      <c r="A581" s="49"/>
      <c r="B581" s="50" t="s">
        <v>4042</v>
      </c>
      <c r="C581" s="52"/>
      <c r="D581" s="71"/>
      <c r="E581" s="52"/>
      <c r="F581" s="71"/>
      <c r="G581" s="52"/>
      <c r="H581" s="52"/>
      <c r="I581" s="71"/>
      <c r="J581" s="52"/>
      <c r="K581" s="52"/>
      <c r="L581" s="52"/>
      <c r="M581" s="52"/>
      <c r="N581" s="52"/>
      <c r="O581" s="52"/>
      <c r="P581" s="52"/>
      <c r="Q581" s="52"/>
      <c r="R581" s="52"/>
      <c r="S581" s="52"/>
      <c r="T581" s="52"/>
      <c r="U581" s="52"/>
      <c r="V581" s="52"/>
      <c r="W581" s="49"/>
      <c r="X581" s="49"/>
      <c r="Y581" s="49"/>
      <c r="Z581" s="49"/>
      <c r="AA581" s="49"/>
      <c r="AB581" s="49"/>
      <c r="AC581" s="49"/>
      <c r="AD581" s="52"/>
      <c r="AE581" s="52"/>
      <c r="AF581" s="52"/>
      <c r="AG581" s="71"/>
      <c r="AH581" s="71"/>
      <c r="AI581" s="71"/>
      <c r="AJ581" s="52"/>
    </row>
    <row r="582" s="11" customFormat="true" ht="41" customHeight="true" spans="1:36">
      <c r="A582" s="49"/>
      <c r="B582" s="50" t="s">
        <v>4043</v>
      </c>
      <c r="C582" s="52"/>
      <c r="D582" s="71"/>
      <c r="E582" s="52"/>
      <c r="F582" s="71"/>
      <c r="G582" s="52"/>
      <c r="H582" s="52"/>
      <c r="I582" s="71"/>
      <c r="J582" s="52"/>
      <c r="K582" s="52"/>
      <c r="L582" s="52"/>
      <c r="M582" s="52"/>
      <c r="N582" s="52"/>
      <c r="O582" s="52"/>
      <c r="P582" s="52"/>
      <c r="Q582" s="52"/>
      <c r="R582" s="52"/>
      <c r="S582" s="52"/>
      <c r="T582" s="52"/>
      <c r="U582" s="52"/>
      <c r="V582" s="52"/>
      <c r="W582" s="49"/>
      <c r="X582" s="49"/>
      <c r="Y582" s="49"/>
      <c r="Z582" s="49"/>
      <c r="AA582" s="49"/>
      <c r="AB582" s="49"/>
      <c r="AC582" s="49"/>
      <c r="AD582" s="52"/>
      <c r="AE582" s="52"/>
      <c r="AF582" s="52"/>
      <c r="AG582" s="71"/>
      <c r="AH582" s="71"/>
      <c r="AI582" s="71"/>
      <c r="AJ582" s="52"/>
    </row>
    <row r="583" s="11" customFormat="true" ht="41" customHeight="true" spans="1:36">
      <c r="A583" s="49"/>
      <c r="B583" s="50" t="s">
        <v>4044</v>
      </c>
      <c r="C583" s="52"/>
      <c r="D583" s="71"/>
      <c r="E583" s="52"/>
      <c r="F583" s="71"/>
      <c r="G583" s="52"/>
      <c r="H583" s="52"/>
      <c r="I583" s="71"/>
      <c r="J583" s="52"/>
      <c r="K583" s="52"/>
      <c r="L583" s="52"/>
      <c r="M583" s="52"/>
      <c r="N583" s="52"/>
      <c r="O583" s="52"/>
      <c r="P583" s="52"/>
      <c r="Q583" s="52"/>
      <c r="R583" s="52"/>
      <c r="S583" s="52"/>
      <c r="T583" s="52"/>
      <c r="U583" s="52"/>
      <c r="V583" s="52"/>
      <c r="W583" s="49"/>
      <c r="X583" s="49"/>
      <c r="Y583" s="49"/>
      <c r="Z583" s="49"/>
      <c r="AA583" s="49"/>
      <c r="AB583" s="49"/>
      <c r="AC583" s="49"/>
      <c r="AD583" s="52"/>
      <c r="AE583" s="52"/>
      <c r="AF583" s="52"/>
      <c r="AG583" s="71"/>
      <c r="AH583" s="71"/>
      <c r="AI583" s="71"/>
      <c r="AJ583" s="52"/>
    </row>
    <row r="584" s="11" customFormat="true" ht="23" customHeight="true" spans="1:36">
      <c r="A584" s="49"/>
      <c r="B584" s="50" t="s">
        <v>4045</v>
      </c>
      <c r="C584" s="52"/>
      <c r="D584" s="71">
        <v>24</v>
      </c>
      <c r="E584" s="52"/>
      <c r="F584" s="71"/>
      <c r="G584" s="52"/>
      <c r="H584" s="52"/>
      <c r="I584" s="71"/>
      <c r="J584" s="52"/>
      <c r="K584" s="52"/>
      <c r="L584" s="52"/>
      <c r="M584" s="52"/>
      <c r="N584" s="52"/>
      <c r="O584" s="52"/>
      <c r="P584" s="52"/>
      <c r="Q584" s="52"/>
      <c r="R584" s="52"/>
      <c r="S584" s="52"/>
      <c r="T584" s="52"/>
      <c r="U584" s="52"/>
      <c r="V584" s="52"/>
      <c r="W584" s="49">
        <f>SUM(W585:W608)</f>
        <v>1018.8</v>
      </c>
      <c r="X584" s="49">
        <f t="shared" ref="X584:AC584" si="37">SUM(X585:X608)</f>
        <v>913.8</v>
      </c>
      <c r="Y584" s="49">
        <f t="shared" si="37"/>
        <v>105</v>
      </c>
      <c r="Z584" s="49">
        <f t="shared" si="37"/>
        <v>0</v>
      </c>
      <c r="AA584" s="49">
        <f t="shared" si="37"/>
        <v>0</v>
      </c>
      <c r="AB584" s="49">
        <f t="shared" si="37"/>
        <v>29179</v>
      </c>
      <c r="AC584" s="49">
        <f t="shared" si="37"/>
        <v>7346</v>
      </c>
      <c r="AD584" s="52"/>
      <c r="AE584" s="52"/>
      <c r="AF584" s="52"/>
      <c r="AG584" s="71"/>
      <c r="AH584" s="71"/>
      <c r="AI584" s="71"/>
      <c r="AJ584" s="52"/>
    </row>
    <row r="585" s="13" customFormat="true" ht="108" customHeight="true" spans="1:36">
      <c r="A585" s="49">
        <v>512</v>
      </c>
      <c r="B585" s="55"/>
      <c r="C585" s="55" t="s">
        <v>4046</v>
      </c>
      <c r="D585" s="55" t="s">
        <v>4047</v>
      </c>
      <c r="E585" s="49" t="s">
        <v>93</v>
      </c>
      <c r="F585" s="55" t="s">
        <v>1776</v>
      </c>
      <c r="G585" s="55" t="s">
        <v>4048</v>
      </c>
      <c r="H585" s="70" t="s">
        <v>954</v>
      </c>
      <c r="I585" s="55" t="s">
        <v>4047</v>
      </c>
      <c r="J585" s="55" t="s">
        <v>4047</v>
      </c>
      <c r="K585" s="70" t="s">
        <v>99</v>
      </c>
      <c r="L585" s="70" t="s">
        <v>330</v>
      </c>
      <c r="M585" s="180"/>
      <c r="N585" s="55" t="s">
        <v>4049</v>
      </c>
      <c r="O585" s="55" t="s">
        <v>4050</v>
      </c>
      <c r="P585" s="55" t="s">
        <v>958</v>
      </c>
      <c r="Q585" s="49" t="s">
        <v>104</v>
      </c>
      <c r="R585" s="55" t="s">
        <v>105</v>
      </c>
      <c r="S585" s="55" t="s">
        <v>106</v>
      </c>
      <c r="T585" s="49" t="s">
        <v>107</v>
      </c>
      <c r="U585" s="66">
        <v>6229717</v>
      </c>
      <c r="V585" s="55" t="s">
        <v>108</v>
      </c>
      <c r="W585" s="49">
        <v>10</v>
      </c>
      <c r="X585" s="49">
        <v>10</v>
      </c>
      <c r="Y585" s="49"/>
      <c r="Z585" s="49"/>
      <c r="AA585" s="49"/>
      <c r="AB585" s="55">
        <v>2100</v>
      </c>
      <c r="AC585" s="55">
        <v>480</v>
      </c>
      <c r="AD585" s="49" t="s">
        <v>109</v>
      </c>
      <c r="AE585" s="49" t="s">
        <v>109</v>
      </c>
      <c r="AF585" s="49" t="s">
        <v>109</v>
      </c>
      <c r="AG585" s="49" t="s">
        <v>109</v>
      </c>
      <c r="AH585" s="49"/>
      <c r="AI585" s="49" t="s">
        <v>109</v>
      </c>
      <c r="AJ585" s="180"/>
    </row>
    <row r="586" s="13" customFormat="true" ht="111" customHeight="true" spans="1:36">
      <c r="A586" s="49">
        <v>513</v>
      </c>
      <c r="B586" s="55"/>
      <c r="C586" s="70" t="s">
        <v>4051</v>
      </c>
      <c r="D586" s="222" t="s">
        <v>4052</v>
      </c>
      <c r="E586" s="54" t="s">
        <v>93</v>
      </c>
      <c r="F586" s="55" t="s">
        <v>1863</v>
      </c>
      <c r="G586" s="164" t="s">
        <v>4053</v>
      </c>
      <c r="H586" s="70" t="s">
        <v>954</v>
      </c>
      <c r="I586" s="70" t="s">
        <v>4054</v>
      </c>
      <c r="J586" s="70" t="s">
        <v>4054</v>
      </c>
      <c r="K586" s="70" t="s">
        <v>99</v>
      </c>
      <c r="L586" s="70" t="s">
        <v>330</v>
      </c>
      <c r="M586" s="70" t="s">
        <v>4055</v>
      </c>
      <c r="N586" s="55"/>
      <c r="O586" s="70" t="s">
        <v>4056</v>
      </c>
      <c r="P586" s="70" t="s">
        <v>958</v>
      </c>
      <c r="Q586" s="210" t="s">
        <v>104</v>
      </c>
      <c r="R586" s="55" t="s">
        <v>105</v>
      </c>
      <c r="S586" s="55" t="s">
        <v>106</v>
      </c>
      <c r="T586" s="49" t="s">
        <v>107</v>
      </c>
      <c r="U586" s="66">
        <v>6229717</v>
      </c>
      <c r="V586" s="55" t="s">
        <v>108</v>
      </c>
      <c r="W586" s="70">
        <v>90</v>
      </c>
      <c r="X586" s="55"/>
      <c r="Y586" s="70">
        <v>90</v>
      </c>
      <c r="Z586" s="55"/>
      <c r="AA586" s="55"/>
      <c r="AB586" s="70">
        <v>2221</v>
      </c>
      <c r="AC586" s="70">
        <v>283</v>
      </c>
      <c r="AD586" s="55" t="s">
        <v>109</v>
      </c>
      <c r="AE586" s="55" t="s">
        <v>109</v>
      </c>
      <c r="AF586" s="55" t="s">
        <v>109</v>
      </c>
      <c r="AG586" s="127"/>
      <c r="AH586" s="127" t="s">
        <v>109</v>
      </c>
      <c r="AI586" s="127" t="s">
        <v>109</v>
      </c>
      <c r="AJ586" s="127"/>
    </row>
    <row r="587" s="14" customFormat="true" ht="94.5" spans="1:36">
      <c r="A587" s="49">
        <v>514</v>
      </c>
      <c r="B587" s="50"/>
      <c r="C587" s="50" t="s">
        <v>4057</v>
      </c>
      <c r="D587" s="55" t="s">
        <v>4058</v>
      </c>
      <c r="E587" s="50" t="s">
        <v>93</v>
      </c>
      <c r="F587" s="55" t="s">
        <v>800</v>
      </c>
      <c r="G587" s="50" t="s">
        <v>4059</v>
      </c>
      <c r="H587" s="50" t="s">
        <v>4060</v>
      </c>
      <c r="I587" s="55" t="s">
        <v>4061</v>
      </c>
      <c r="J587" s="50" t="s">
        <v>4061</v>
      </c>
      <c r="K587" s="50" t="s">
        <v>99</v>
      </c>
      <c r="L587" s="50" t="s">
        <v>563</v>
      </c>
      <c r="M587" s="50" t="s">
        <v>4062</v>
      </c>
      <c r="N587" s="50" t="s">
        <v>4063</v>
      </c>
      <c r="O587" s="50" t="s">
        <v>4060</v>
      </c>
      <c r="P587" s="50" t="s">
        <v>958</v>
      </c>
      <c r="Q587" s="210" t="s">
        <v>104</v>
      </c>
      <c r="R587" s="55" t="s">
        <v>105</v>
      </c>
      <c r="S587" s="55" t="s">
        <v>800</v>
      </c>
      <c r="T587" s="55" t="s">
        <v>146</v>
      </c>
      <c r="U587" s="100">
        <v>6491201</v>
      </c>
      <c r="V587" s="66" t="s">
        <v>108</v>
      </c>
      <c r="W587" s="55">
        <v>16.5</v>
      </c>
      <c r="X587" s="55">
        <v>16.5</v>
      </c>
      <c r="Y587" s="55"/>
      <c r="Z587" s="55"/>
      <c r="AA587" s="55"/>
      <c r="AB587" s="55">
        <v>610</v>
      </c>
      <c r="AC587" s="55">
        <v>146</v>
      </c>
      <c r="AD587" s="55" t="s">
        <v>109</v>
      </c>
      <c r="AE587" s="50" t="s">
        <v>109</v>
      </c>
      <c r="AF587" s="50" t="s">
        <v>110</v>
      </c>
      <c r="AG587" s="55" t="s">
        <v>109</v>
      </c>
      <c r="AH587" s="55"/>
      <c r="AI587" s="55" t="s">
        <v>109</v>
      </c>
      <c r="AJ587" s="50"/>
    </row>
    <row r="588" s="14" customFormat="true" ht="67.5" spans="1:36">
      <c r="A588" s="49">
        <v>515</v>
      </c>
      <c r="B588" s="50"/>
      <c r="C588" s="50" t="s">
        <v>4064</v>
      </c>
      <c r="D588" s="55" t="s">
        <v>4065</v>
      </c>
      <c r="E588" s="50" t="s">
        <v>93</v>
      </c>
      <c r="F588" s="55" t="s">
        <v>134</v>
      </c>
      <c r="G588" s="50" t="s">
        <v>4066</v>
      </c>
      <c r="H588" s="50" t="s">
        <v>4067</v>
      </c>
      <c r="I588" s="55" t="s">
        <v>4068</v>
      </c>
      <c r="J588" s="50" t="s">
        <v>4068</v>
      </c>
      <c r="K588" s="50" t="s">
        <v>1887</v>
      </c>
      <c r="L588" s="50" t="s">
        <v>140</v>
      </c>
      <c r="M588" s="50" t="s">
        <v>647</v>
      </c>
      <c r="N588" s="50" t="s">
        <v>4063</v>
      </c>
      <c r="O588" s="50" t="s">
        <v>4067</v>
      </c>
      <c r="P588" s="50" t="s">
        <v>958</v>
      </c>
      <c r="Q588" s="60" t="s">
        <v>104</v>
      </c>
      <c r="R588" s="55" t="s">
        <v>105</v>
      </c>
      <c r="S588" s="55" t="s">
        <v>145</v>
      </c>
      <c r="T588" s="55" t="s">
        <v>146</v>
      </c>
      <c r="U588" s="100">
        <v>6491201</v>
      </c>
      <c r="V588" s="66" t="s">
        <v>108</v>
      </c>
      <c r="W588" s="55">
        <v>18</v>
      </c>
      <c r="X588" s="55">
        <v>18</v>
      </c>
      <c r="Y588" s="55"/>
      <c r="Z588" s="55"/>
      <c r="AA588" s="55"/>
      <c r="AB588" s="55">
        <v>740</v>
      </c>
      <c r="AC588" s="55">
        <v>196</v>
      </c>
      <c r="AD588" s="55" t="s">
        <v>109</v>
      </c>
      <c r="AE588" s="50" t="s">
        <v>109</v>
      </c>
      <c r="AF588" s="50" t="s">
        <v>110</v>
      </c>
      <c r="AG588" s="55" t="s">
        <v>109</v>
      </c>
      <c r="AH588" s="55"/>
      <c r="AI588" s="55" t="s">
        <v>109</v>
      </c>
      <c r="AJ588" s="50"/>
    </row>
    <row r="589" s="14" customFormat="true" ht="94.5" spans="1:36">
      <c r="A589" s="49">
        <v>516</v>
      </c>
      <c r="B589" s="50"/>
      <c r="C589" s="50" t="s">
        <v>4069</v>
      </c>
      <c r="D589" s="55" t="s">
        <v>4070</v>
      </c>
      <c r="E589" s="50" t="s">
        <v>93</v>
      </c>
      <c r="F589" s="55" t="s">
        <v>2527</v>
      </c>
      <c r="G589" s="50" t="s">
        <v>4071</v>
      </c>
      <c r="H589" s="50" t="s">
        <v>4072</v>
      </c>
      <c r="I589" s="55" t="s">
        <v>4073</v>
      </c>
      <c r="J589" s="50" t="s">
        <v>4073</v>
      </c>
      <c r="K589" s="50" t="s">
        <v>99</v>
      </c>
      <c r="L589" s="50" t="s">
        <v>330</v>
      </c>
      <c r="M589" s="50" t="s">
        <v>647</v>
      </c>
      <c r="N589" s="50" t="s">
        <v>4063</v>
      </c>
      <c r="O589" s="50" t="s">
        <v>4072</v>
      </c>
      <c r="P589" s="50" t="s">
        <v>958</v>
      </c>
      <c r="Q589" s="60" t="s">
        <v>104</v>
      </c>
      <c r="R589" s="55" t="s">
        <v>105</v>
      </c>
      <c r="S589" s="55" t="s">
        <v>2527</v>
      </c>
      <c r="T589" s="55" t="s">
        <v>146</v>
      </c>
      <c r="U589" s="100">
        <v>6491201</v>
      </c>
      <c r="V589" s="66" t="s">
        <v>108</v>
      </c>
      <c r="W589" s="55">
        <v>18</v>
      </c>
      <c r="X589" s="55">
        <v>18</v>
      </c>
      <c r="Y589" s="55"/>
      <c r="Z589" s="55"/>
      <c r="AA589" s="55"/>
      <c r="AB589" s="55">
        <v>653</v>
      </c>
      <c r="AC589" s="55">
        <v>163</v>
      </c>
      <c r="AD589" s="55" t="s">
        <v>109</v>
      </c>
      <c r="AE589" s="50" t="s">
        <v>109</v>
      </c>
      <c r="AF589" s="50" t="s">
        <v>1626</v>
      </c>
      <c r="AG589" s="55" t="s">
        <v>109</v>
      </c>
      <c r="AH589" s="55"/>
      <c r="AI589" s="55" t="s">
        <v>109</v>
      </c>
      <c r="AJ589" s="50"/>
    </row>
    <row r="590" s="14" customFormat="true" ht="67.5" spans="1:36">
      <c r="A590" s="49">
        <v>517</v>
      </c>
      <c r="B590" s="50"/>
      <c r="C590" s="55" t="s">
        <v>4074</v>
      </c>
      <c r="D590" s="55" t="s">
        <v>4075</v>
      </c>
      <c r="E590" s="49" t="s">
        <v>93</v>
      </c>
      <c r="F590" s="55" t="s">
        <v>4076</v>
      </c>
      <c r="G590" s="50" t="s">
        <v>4077</v>
      </c>
      <c r="H590" s="50" t="s">
        <v>4078</v>
      </c>
      <c r="I590" s="55" t="s">
        <v>4079</v>
      </c>
      <c r="J590" s="50" t="s">
        <v>4080</v>
      </c>
      <c r="K590" s="55" t="s">
        <v>156</v>
      </c>
      <c r="L590" s="55" t="s">
        <v>119</v>
      </c>
      <c r="M590" s="50" t="s">
        <v>4081</v>
      </c>
      <c r="N590" s="55" t="s">
        <v>3993</v>
      </c>
      <c r="O590" s="55" t="s">
        <v>4082</v>
      </c>
      <c r="P590" s="55" t="s">
        <v>103</v>
      </c>
      <c r="Q590" s="55" t="s">
        <v>104</v>
      </c>
      <c r="R590" s="55" t="s">
        <v>105</v>
      </c>
      <c r="S590" s="55" t="s">
        <v>678</v>
      </c>
      <c r="T590" s="55" t="s">
        <v>679</v>
      </c>
      <c r="U590" s="55">
        <v>6438503</v>
      </c>
      <c r="V590" s="55" t="s">
        <v>108</v>
      </c>
      <c r="W590" s="55">
        <v>138.6</v>
      </c>
      <c r="X590" s="55">
        <v>138.6</v>
      </c>
      <c r="Y590" s="55"/>
      <c r="Z590" s="55"/>
      <c r="AA590" s="55"/>
      <c r="AB590" s="55">
        <v>2074</v>
      </c>
      <c r="AC590" s="55">
        <v>551</v>
      </c>
      <c r="AD590" s="49" t="s">
        <v>109</v>
      </c>
      <c r="AE590" s="49" t="s">
        <v>109</v>
      </c>
      <c r="AF590" s="49" t="s">
        <v>109</v>
      </c>
      <c r="AG590" s="49" t="s">
        <v>109</v>
      </c>
      <c r="AH590" s="71"/>
      <c r="AI590" s="49" t="s">
        <v>109</v>
      </c>
      <c r="AJ590" s="180"/>
    </row>
    <row r="591" s="11" customFormat="true" ht="114" customHeight="true" spans="1:36">
      <c r="A591" s="49">
        <v>518</v>
      </c>
      <c r="B591" s="58"/>
      <c r="C591" s="84" t="s">
        <v>4083</v>
      </c>
      <c r="D591" s="139" t="s">
        <v>4084</v>
      </c>
      <c r="E591" s="139" t="s">
        <v>93</v>
      </c>
      <c r="F591" s="58" t="s">
        <v>1977</v>
      </c>
      <c r="G591" s="74" t="s">
        <v>4085</v>
      </c>
      <c r="H591" s="172" t="s">
        <v>3871</v>
      </c>
      <c r="I591" s="58" t="s">
        <v>4086</v>
      </c>
      <c r="J591" s="74" t="s">
        <v>4087</v>
      </c>
      <c r="K591" s="172" t="s">
        <v>156</v>
      </c>
      <c r="L591" s="84" t="s">
        <v>175</v>
      </c>
      <c r="M591" s="74" t="s">
        <v>3240</v>
      </c>
      <c r="N591" s="172" t="s">
        <v>4088</v>
      </c>
      <c r="O591" s="74" t="s">
        <v>4089</v>
      </c>
      <c r="P591" s="172" t="s">
        <v>179</v>
      </c>
      <c r="Q591" s="87" t="s">
        <v>104</v>
      </c>
      <c r="R591" s="55" t="s">
        <v>105</v>
      </c>
      <c r="S591" s="58" t="s">
        <v>1959</v>
      </c>
      <c r="T591" s="58" t="s">
        <v>180</v>
      </c>
      <c r="U591" s="58">
        <v>6366358</v>
      </c>
      <c r="V591" s="66" t="s">
        <v>108</v>
      </c>
      <c r="W591" s="139">
        <v>25</v>
      </c>
      <c r="X591" s="139">
        <v>25</v>
      </c>
      <c r="Y591" s="139"/>
      <c r="Z591" s="139"/>
      <c r="AA591" s="139"/>
      <c r="AB591" s="139">
        <v>630</v>
      </c>
      <c r="AC591" s="139">
        <v>209</v>
      </c>
      <c r="AD591" s="58" t="s">
        <v>109</v>
      </c>
      <c r="AE591" s="58" t="s">
        <v>109</v>
      </c>
      <c r="AF591" s="58" t="s">
        <v>110</v>
      </c>
      <c r="AG591" s="58" t="s">
        <v>109</v>
      </c>
      <c r="AH591" s="58"/>
      <c r="AI591" s="58" t="s">
        <v>109</v>
      </c>
      <c r="AJ591" s="226"/>
    </row>
    <row r="592" s="11" customFormat="true" ht="114" customHeight="true" spans="1:36">
      <c r="A592" s="49">
        <v>519</v>
      </c>
      <c r="B592" s="58"/>
      <c r="C592" s="74" t="s">
        <v>4090</v>
      </c>
      <c r="D592" s="58" t="s">
        <v>4091</v>
      </c>
      <c r="E592" s="58" t="s">
        <v>93</v>
      </c>
      <c r="F592" s="58" t="s">
        <v>917</v>
      </c>
      <c r="G592" s="74" t="s">
        <v>4092</v>
      </c>
      <c r="H592" s="74" t="s">
        <v>4093</v>
      </c>
      <c r="I592" s="58" t="s">
        <v>4094</v>
      </c>
      <c r="J592" s="74" t="s">
        <v>4091</v>
      </c>
      <c r="K592" s="225" t="s">
        <v>156</v>
      </c>
      <c r="L592" s="84" t="s">
        <v>175</v>
      </c>
      <c r="M592" s="74" t="s">
        <v>4095</v>
      </c>
      <c r="N592" s="170" t="s">
        <v>4088</v>
      </c>
      <c r="O592" s="84" t="s">
        <v>4096</v>
      </c>
      <c r="P592" s="172" t="s">
        <v>179</v>
      </c>
      <c r="Q592" s="87" t="s">
        <v>104</v>
      </c>
      <c r="R592" s="55" t="s">
        <v>105</v>
      </c>
      <c r="S592" s="58" t="s">
        <v>1959</v>
      </c>
      <c r="T592" s="58" t="s">
        <v>180</v>
      </c>
      <c r="U592" s="58">
        <v>6366358</v>
      </c>
      <c r="V592" s="66" t="s">
        <v>108</v>
      </c>
      <c r="W592" s="58">
        <v>67</v>
      </c>
      <c r="X592" s="58">
        <v>67</v>
      </c>
      <c r="Y592" s="58"/>
      <c r="Z592" s="58"/>
      <c r="AA592" s="58"/>
      <c r="AB592" s="58">
        <v>1760</v>
      </c>
      <c r="AC592" s="58">
        <v>375</v>
      </c>
      <c r="AD592" s="58" t="s">
        <v>109</v>
      </c>
      <c r="AE592" s="58" t="s">
        <v>109</v>
      </c>
      <c r="AF592" s="58" t="s">
        <v>109</v>
      </c>
      <c r="AG592" s="58" t="s">
        <v>109</v>
      </c>
      <c r="AH592" s="58"/>
      <c r="AI592" s="139" t="s">
        <v>109</v>
      </c>
      <c r="AJ592" s="58"/>
    </row>
    <row r="593" s="18" customFormat="true" ht="85" customHeight="true" spans="1:36">
      <c r="A593" s="49">
        <v>520</v>
      </c>
      <c r="B593" s="61"/>
      <c r="C593" s="55" t="s">
        <v>4097</v>
      </c>
      <c r="D593" s="55" t="s">
        <v>4098</v>
      </c>
      <c r="E593" s="55" t="s">
        <v>93</v>
      </c>
      <c r="F593" s="55" t="s">
        <v>244</v>
      </c>
      <c r="G593" s="55" t="s">
        <v>4099</v>
      </c>
      <c r="H593" s="55"/>
      <c r="I593" s="55" t="s">
        <v>4100</v>
      </c>
      <c r="J593" s="55" t="s">
        <v>4101</v>
      </c>
      <c r="K593" s="55" t="s">
        <v>156</v>
      </c>
      <c r="L593" s="55" t="s">
        <v>119</v>
      </c>
      <c r="M593" s="55" t="s">
        <v>4102</v>
      </c>
      <c r="N593" s="55" t="s">
        <v>4103</v>
      </c>
      <c r="O593" s="55" t="s">
        <v>4104</v>
      </c>
      <c r="P593" s="55" t="s">
        <v>103</v>
      </c>
      <c r="Q593" s="60" t="s">
        <v>104</v>
      </c>
      <c r="R593" s="50" t="s">
        <v>105</v>
      </c>
      <c r="S593" s="57" t="s">
        <v>208</v>
      </c>
      <c r="T593" s="57" t="s">
        <v>209</v>
      </c>
      <c r="U593" s="57">
        <v>6329007</v>
      </c>
      <c r="V593" s="61" t="s">
        <v>108</v>
      </c>
      <c r="W593" s="55">
        <v>36</v>
      </c>
      <c r="X593" s="55">
        <v>36</v>
      </c>
      <c r="Y593" s="55"/>
      <c r="Z593" s="55"/>
      <c r="AA593" s="55">
        <v>0</v>
      </c>
      <c r="AB593" s="55">
        <v>1090</v>
      </c>
      <c r="AC593" s="55">
        <v>338</v>
      </c>
      <c r="AD593" s="55" t="s">
        <v>109</v>
      </c>
      <c r="AE593" s="55" t="s">
        <v>109</v>
      </c>
      <c r="AF593" s="55" t="s">
        <v>109</v>
      </c>
      <c r="AG593" s="55" t="s">
        <v>109</v>
      </c>
      <c r="AH593" s="55"/>
      <c r="AI593" s="55" t="s">
        <v>109</v>
      </c>
      <c r="AJ593" s="55"/>
    </row>
    <row r="594" s="18" customFormat="true" ht="85" customHeight="true" spans="1:36">
      <c r="A594" s="49">
        <v>521</v>
      </c>
      <c r="B594" s="61"/>
      <c r="C594" s="61" t="s">
        <v>4105</v>
      </c>
      <c r="D594" s="57" t="s">
        <v>4106</v>
      </c>
      <c r="E594" s="61" t="s">
        <v>93</v>
      </c>
      <c r="F594" s="57" t="s">
        <v>201</v>
      </c>
      <c r="G594" s="61" t="s">
        <v>4107</v>
      </c>
      <c r="H594" s="61" t="s">
        <v>954</v>
      </c>
      <c r="I594" s="57" t="s">
        <v>4108</v>
      </c>
      <c r="J594" s="61" t="s">
        <v>4108</v>
      </c>
      <c r="K594" s="61" t="s">
        <v>99</v>
      </c>
      <c r="L594" s="61" t="s">
        <v>330</v>
      </c>
      <c r="M594" s="61" t="s">
        <v>2437</v>
      </c>
      <c r="N594" s="61"/>
      <c r="O594" s="61" t="s">
        <v>4109</v>
      </c>
      <c r="P594" s="61" t="s">
        <v>958</v>
      </c>
      <c r="Q594" s="61" t="s">
        <v>104</v>
      </c>
      <c r="R594" s="61" t="s">
        <v>105</v>
      </c>
      <c r="S594" s="57" t="s">
        <v>208</v>
      </c>
      <c r="T594" s="57" t="s">
        <v>209</v>
      </c>
      <c r="U594" s="57">
        <v>6329007</v>
      </c>
      <c r="V594" s="61" t="s">
        <v>108</v>
      </c>
      <c r="W594" s="57">
        <v>48</v>
      </c>
      <c r="X594" s="57">
        <v>48</v>
      </c>
      <c r="Y594" s="57"/>
      <c r="Z594" s="57"/>
      <c r="AA594" s="57"/>
      <c r="AB594" s="57">
        <v>920</v>
      </c>
      <c r="AC594" s="57">
        <v>366</v>
      </c>
      <c r="AD594" s="61" t="s">
        <v>109</v>
      </c>
      <c r="AE594" s="61" t="s">
        <v>109</v>
      </c>
      <c r="AF594" s="61" t="s">
        <v>110</v>
      </c>
      <c r="AG594" s="57" t="s">
        <v>109</v>
      </c>
      <c r="AH594" s="57"/>
      <c r="AI594" s="57" t="s">
        <v>109</v>
      </c>
      <c r="AJ594" s="61"/>
    </row>
    <row r="595" s="20" customFormat="true" ht="99" customHeight="true" spans="1:36">
      <c r="A595" s="49">
        <v>522</v>
      </c>
      <c r="B595" s="55"/>
      <c r="C595" s="55" t="s">
        <v>4110</v>
      </c>
      <c r="D595" s="55" t="s">
        <v>4111</v>
      </c>
      <c r="E595" s="49" t="s">
        <v>93</v>
      </c>
      <c r="F595" s="55" t="s">
        <v>1443</v>
      </c>
      <c r="G595" s="55" t="s">
        <v>4112</v>
      </c>
      <c r="H595" s="55" t="s">
        <v>3886</v>
      </c>
      <c r="I595" s="55" t="s">
        <v>4113</v>
      </c>
      <c r="J595" s="55" t="s">
        <v>4114</v>
      </c>
      <c r="K595" s="55" t="s">
        <v>99</v>
      </c>
      <c r="L595" s="55" t="s">
        <v>330</v>
      </c>
      <c r="M595" s="55" t="s">
        <v>4115</v>
      </c>
      <c r="N595" s="55" t="s">
        <v>3887</v>
      </c>
      <c r="O595" s="55" t="s">
        <v>3887</v>
      </c>
      <c r="P595" s="49" t="s">
        <v>103</v>
      </c>
      <c r="Q595" s="55" t="s">
        <v>104</v>
      </c>
      <c r="R595" s="55" t="s">
        <v>105</v>
      </c>
      <c r="S595" s="55" t="s">
        <v>1443</v>
      </c>
      <c r="T595" s="134" t="s">
        <v>275</v>
      </c>
      <c r="U595" s="95">
        <v>6371056</v>
      </c>
      <c r="V595" s="66" t="s">
        <v>108</v>
      </c>
      <c r="W595" s="49">
        <v>10</v>
      </c>
      <c r="X595" s="49">
        <v>10</v>
      </c>
      <c r="Y595" s="49">
        <v>0</v>
      </c>
      <c r="Z595" s="49">
        <v>0</v>
      </c>
      <c r="AA595" s="49">
        <v>0</v>
      </c>
      <c r="AB595" s="49">
        <v>1380</v>
      </c>
      <c r="AC595" s="49">
        <v>439</v>
      </c>
      <c r="AD595" s="49" t="s">
        <v>109</v>
      </c>
      <c r="AE595" s="49" t="s">
        <v>109</v>
      </c>
      <c r="AF595" s="49" t="s">
        <v>110</v>
      </c>
      <c r="AG595" s="49" t="s">
        <v>109</v>
      </c>
      <c r="AH595" s="49"/>
      <c r="AI595" s="57" t="s">
        <v>109</v>
      </c>
      <c r="AJ595" s="49"/>
    </row>
    <row r="596" s="20" customFormat="true" ht="132" customHeight="true" spans="1:36">
      <c r="A596" s="49">
        <v>523</v>
      </c>
      <c r="B596" s="55"/>
      <c r="C596" s="55" t="s">
        <v>4116</v>
      </c>
      <c r="D596" s="55" t="s">
        <v>4117</v>
      </c>
      <c r="E596" s="70" t="s">
        <v>93</v>
      </c>
      <c r="F596" s="70" t="s">
        <v>3013</v>
      </c>
      <c r="G596" s="55" t="s">
        <v>4117</v>
      </c>
      <c r="H596" s="55" t="s">
        <v>954</v>
      </c>
      <c r="I596" s="55" t="s">
        <v>4117</v>
      </c>
      <c r="J596" s="55" t="s">
        <v>4117</v>
      </c>
      <c r="K596" s="70" t="s">
        <v>99</v>
      </c>
      <c r="L596" s="70" t="s">
        <v>330</v>
      </c>
      <c r="M596" s="70" t="s">
        <v>4118</v>
      </c>
      <c r="N596" s="70" t="s">
        <v>4119</v>
      </c>
      <c r="O596" s="70" t="s">
        <v>4119</v>
      </c>
      <c r="P596" s="70" t="s">
        <v>103</v>
      </c>
      <c r="Q596" s="70" t="s">
        <v>104</v>
      </c>
      <c r="R596" s="55" t="s">
        <v>105</v>
      </c>
      <c r="S596" s="70" t="s">
        <v>274</v>
      </c>
      <c r="T596" s="134" t="s">
        <v>275</v>
      </c>
      <c r="U596" s="95">
        <v>6371056</v>
      </c>
      <c r="V596" s="66" t="s">
        <v>108</v>
      </c>
      <c r="W596" s="55">
        <v>41</v>
      </c>
      <c r="X596" s="55">
        <v>41</v>
      </c>
      <c r="Y596" s="55"/>
      <c r="Z596" s="55"/>
      <c r="AA596" s="55"/>
      <c r="AB596" s="55">
        <v>1124</v>
      </c>
      <c r="AC596" s="55">
        <v>268</v>
      </c>
      <c r="AD596" s="55" t="s">
        <v>109</v>
      </c>
      <c r="AE596" s="55" t="s">
        <v>109</v>
      </c>
      <c r="AF596" s="55" t="s">
        <v>110</v>
      </c>
      <c r="AG596" s="55" t="s">
        <v>109</v>
      </c>
      <c r="AH596" s="55"/>
      <c r="AI596" s="57" t="s">
        <v>109</v>
      </c>
      <c r="AJ596" s="55"/>
    </row>
    <row r="597" s="20" customFormat="true" ht="141" customHeight="true" spans="1:36">
      <c r="A597" s="49">
        <v>524</v>
      </c>
      <c r="B597" s="55"/>
      <c r="C597" s="55" t="s">
        <v>4120</v>
      </c>
      <c r="D597" s="55" t="s">
        <v>4121</v>
      </c>
      <c r="E597" s="49" t="s">
        <v>93</v>
      </c>
      <c r="F597" s="55" t="s">
        <v>4122</v>
      </c>
      <c r="G597" s="55" t="s">
        <v>4123</v>
      </c>
      <c r="H597" s="55" t="s">
        <v>4123</v>
      </c>
      <c r="I597" s="55" t="s">
        <v>4121</v>
      </c>
      <c r="J597" s="55" t="s">
        <v>4121</v>
      </c>
      <c r="K597" s="55" t="s">
        <v>156</v>
      </c>
      <c r="L597" s="55" t="s">
        <v>119</v>
      </c>
      <c r="M597" s="55" t="s">
        <v>4124</v>
      </c>
      <c r="N597" s="55" t="s">
        <v>4123</v>
      </c>
      <c r="O597" s="55" t="s">
        <v>4123</v>
      </c>
      <c r="P597" s="49" t="s">
        <v>103</v>
      </c>
      <c r="Q597" s="55" t="s">
        <v>104</v>
      </c>
      <c r="R597" s="55" t="s">
        <v>105</v>
      </c>
      <c r="S597" s="55" t="s">
        <v>4122</v>
      </c>
      <c r="T597" s="134" t="s">
        <v>275</v>
      </c>
      <c r="U597" s="95">
        <v>6371056</v>
      </c>
      <c r="V597" s="66" t="s">
        <v>108</v>
      </c>
      <c r="W597" s="49">
        <v>10</v>
      </c>
      <c r="X597" s="49">
        <v>10</v>
      </c>
      <c r="Y597" s="49">
        <v>0</v>
      </c>
      <c r="Z597" s="49">
        <v>0</v>
      </c>
      <c r="AA597" s="49">
        <v>0</v>
      </c>
      <c r="AB597" s="49">
        <v>699</v>
      </c>
      <c r="AC597" s="49">
        <v>207</v>
      </c>
      <c r="AD597" s="55" t="s">
        <v>109</v>
      </c>
      <c r="AE597" s="55" t="s">
        <v>109</v>
      </c>
      <c r="AF597" s="55" t="s">
        <v>109</v>
      </c>
      <c r="AG597" s="55" t="s">
        <v>109</v>
      </c>
      <c r="AH597" s="55"/>
      <c r="AI597" s="57" t="s">
        <v>109</v>
      </c>
      <c r="AJ597" s="55"/>
    </row>
    <row r="598" s="20" customFormat="true" ht="92" customHeight="true" spans="1:36">
      <c r="A598" s="49">
        <v>525</v>
      </c>
      <c r="B598" s="55"/>
      <c r="C598" s="55" t="s">
        <v>4125</v>
      </c>
      <c r="D598" s="55" t="s">
        <v>4126</v>
      </c>
      <c r="E598" s="55" t="s">
        <v>93</v>
      </c>
      <c r="F598" s="55" t="s">
        <v>2994</v>
      </c>
      <c r="G598" s="55" t="s">
        <v>4127</v>
      </c>
      <c r="H598" s="55" t="s">
        <v>954</v>
      </c>
      <c r="I598" s="55" t="s">
        <v>4126</v>
      </c>
      <c r="J598" s="55" t="s">
        <v>4126</v>
      </c>
      <c r="K598" s="55" t="s">
        <v>99</v>
      </c>
      <c r="L598" s="55" t="s">
        <v>563</v>
      </c>
      <c r="M598" s="55" t="s">
        <v>205</v>
      </c>
      <c r="N598" s="55"/>
      <c r="O598" s="55" t="s">
        <v>4128</v>
      </c>
      <c r="P598" s="55" t="s">
        <v>958</v>
      </c>
      <c r="Q598" s="60" t="s">
        <v>104</v>
      </c>
      <c r="R598" s="55" t="s">
        <v>105</v>
      </c>
      <c r="S598" s="55" t="s">
        <v>274</v>
      </c>
      <c r="T598" s="134" t="s">
        <v>275</v>
      </c>
      <c r="U598" s="95">
        <v>6371056</v>
      </c>
      <c r="V598" s="66" t="s">
        <v>108</v>
      </c>
      <c r="W598" s="57">
        <v>15</v>
      </c>
      <c r="X598" s="49"/>
      <c r="Y598" s="57">
        <v>15</v>
      </c>
      <c r="Z598" s="49"/>
      <c r="AA598" s="49"/>
      <c r="AB598" s="55">
        <v>797</v>
      </c>
      <c r="AC598" s="55">
        <v>304</v>
      </c>
      <c r="AD598" s="55" t="s">
        <v>109</v>
      </c>
      <c r="AE598" s="55" t="s">
        <v>109</v>
      </c>
      <c r="AF598" s="55" t="s">
        <v>110</v>
      </c>
      <c r="AG598" s="55" t="s">
        <v>109</v>
      </c>
      <c r="AH598" s="55"/>
      <c r="AI598" s="55" t="s">
        <v>109</v>
      </c>
      <c r="AJ598" s="55"/>
    </row>
    <row r="599" s="22" customFormat="true" ht="108" spans="1:36">
      <c r="A599" s="49">
        <v>526</v>
      </c>
      <c r="B599" s="55"/>
      <c r="C599" s="55" t="s">
        <v>4129</v>
      </c>
      <c r="D599" s="55" t="s">
        <v>4130</v>
      </c>
      <c r="E599" s="55" t="s">
        <v>93</v>
      </c>
      <c r="F599" s="55" t="s">
        <v>4131</v>
      </c>
      <c r="G599" s="55" t="s">
        <v>4132</v>
      </c>
      <c r="H599" s="55" t="s">
        <v>954</v>
      </c>
      <c r="I599" s="55" t="s">
        <v>4130</v>
      </c>
      <c r="J599" s="55" t="s">
        <v>4130</v>
      </c>
      <c r="K599" s="55" t="s">
        <v>99</v>
      </c>
      <c r="L599" s="55" t="s">
        <v>330</v>
      </c>
      <c r="M599" s="55" t="s">
        <v>4133</v>
      </c>
      <c r="N599" s="55" t="s">
        <v>4134</v>
      </c>
      <c r="O599" s="55" t="s">
        <v>4135</v>
      </c>
      <c r="P599" s="55" t="s">
        <v>103</v>
      </c>
      <c r="Q599" s="87" t="s">
        <v>104</v>
      </c>
      <c r="R599" s="55" t="s">
        <v>105</v>
      </c>
      <c r="S599" s="55" t="s">
        <v>325</v>
      </c>
      <c r="T599" s="55" t="s">
        <v>321</v>
      </c>
      <c r="U599" s="55">
        <v>6411301</v>
      </c>
      <c r="V599" s="66" t="s">
        <v>108</v>
      </c>
      <c r="W599" s="55">
        <v>26</v>
      </c>
      <c r="X599" s="55">
        <v>26</v>
      </c>
      <c r="Y599" s="55"/>
      <c r="Z599" s="55"/>
      <c r="AA599" s="55"/>
      <c r="AB599" s="55">
        <v>1320</v>
      </c>
      <c r="AC599" s="55">
        <v>324</v>
      </c>
      <c r="AD599" s="55" t="s">
        <v>109</v>
      </c>
      <c r="AE599" s="55" t="s">
        <v>109</v>
      </c>
      <c r="AF599" s="55" t="s">
        <v>109</v>
      </c>
      <c r="AG599" s="55" t="s">
        <v>109</v>
      </c>
      <c r="AH599" s="55"/>
      <c r="AI599" s="55" t="s">
        <v>109</v>
      </c>
      <c r="AJ599" s="55"/>
    </row>
    <row r="600" s="11" customFormat="true" ht="175" customHeight="true" spans="1:36">
      <c r="A600" s="49">
        <v>527</v>
      </c>
      <c r="B600" s="55"/>
      <c r="C600" s="60" t="s">
        <v>4136</v>
      </c>
      <c r="D600" s="60" t="s">
        <v>4137</v>
      </c>
      <c r="E600" s="60" t="s">
        <v>93</v>
      </c>
      <c r="F600" s="60" t="s">
        <v>2154</v>
      </c>
      <c r="G600" s="60" t="s">
        <v>4138</v>
      </c>
      <c r="H600" s="60" t="s">
        <v>4139</v>
      </c>
      <c r="I600" s="60" t="s">
        <v>4140</v>
      </c>
      <c r="J600" s="60" t="s">
        <v>4141</v>
      </c>
      <c r="K600" s="60" t="s">
        <v>99</v>
      </c>
      <c r="L600" s="60" t="s">
        <v>563</v>
      </c>
      <c r="M600" s="60" t="s">
        <v>4142</v>
      </c>
      <c r="N600" s="60" t="s">
        <v>4143</v>
      </c>
      <c r="O600" s="60" t="s">
        <v>4144</v>
      </c>
      <c r="P600" s="60" t="s">
        <v>103</v>
      </c>
      <c r="Q600" s="189" t="s">
        <v>104</v>
      </c>
      <c r="R600" s="60" t="s">
        <v>105</v>
      </c>
      <c r="S600" s="60" t="s">
        <v>2154</v>
      </c>
      <c r="T600" s="92" t="s">
        <v>373</v>
      </c>
      <c r="U600" s="92">
        <v>6369368</v>
      </c>
      <c r="V600" s="66" t="s">
        <v>108</v>
      </c>
      <c r="W600" s="60">
        <v>32</v>
      </c>
      <c r="X600" s="60">
        <v>32</v>
      </c>
      <c r="Y600" s="60"/>
      <c r="Z600" s="60"/>
      <c r="AA600" s="60"/>
      <c r="AB600" s="60" t="s">
        <v>4145</v>
      </c>
      <c r="AC600" s="60" t="s">
        <v>4146</v>
      </c>
      <c r="AD600" s="60" t="s">
        <v>109</v>
      </c>
      <c r="AE600" s="60" t="s">
        <v>109</v>
      </c>
      <c r="AF600" s="60" t="s">
        <v>109</v>
      </c>
      <c r="AG600" s="60" t="s">
        <v>109</v>
      </c>
      <c r="AH600" s="60"/>
      <c r="AI600" s="60" t="s">
        <v>109</v>
      </c>
      <c r="AJ600" s="60"/>
    </row>
    <row r="601" s="24" customFormat="true" ht="94.5" spans="1:36">
      <c r="A601" s="49">
        <v>528</v>
      </c>
      <c r="B601" s="55"/>
      <c r="C601" s="55" t="s">
        <v>4147</v>
      </c>
      <c r="D601" s="55" t="s">
        <v>4148</v>
      </c>
      <c r="E601" s="49" t="s">
        <v>93</v>
      </c>
      <c r="F601" s="55" t="s">
        <v>4149</v>
      </c>
      <c r="G601" s="55" t="s">
        <v>4150</v>
      </c>
      <c r="H601" s="55" t="s">
        <v>4151</v>
      </c>
      <c r="I601" s="55" t="s">
        <v>4148</v>
      </c>
      <c r="J601" s="55" t="s">
        <v>4148</v>
      </c>
      <c r="K601" s="55" t="s">
        <v>99</v>
      </c>
      <c r="L601" s="55" t="s">
        <v>330</v>
      </c>
      <c r="M601" s="55" t="s">
        <v>4152</v>
      </c>
      <c r="N601" s="55" t="s">
        <v>4153</v>
      </c>
      <c r="O601" s="55" t="s">
        <v>4154</v>
      </c>
      <c r="P601" s="49" t="s">
        <v>103</v>
      </c>
      <c r="Q601" s="55" t="s">
        <v>104</v>
      </c>
      <c r="R601" s="55" t="s">
        <v>105</v>
      </c>
      <c r="S601" s="55" t="s">
        <v>720</v>
      </c>
      <c r="T601" s="55" t="s">
        <v>406</v>
      </c>
      <c r="U601" s="55">
        <v>6433000</v>
      </c>
      <c r="V601" s="108" t="s">
        <v>108</v>
      </c>
      <c r="W601" s="49">
        <v>25</v>
      </c>
      <c r="X601" s="49">
        <v>25</v>
      </c>
      <c r="Y601" s="49"/>
      <c r="Z601" s="49"/>
      <c r="AA601" s="49"/>
      <c r="AB601" s="49">
        <v>1118</v>
      </c>
      <c r="AC601" s="55">
        <v>701</v>
      </c>
      <c r="AD601" s="49" t="s">
        <v>110</v>
      </c>
      <c r="AE601" s="49" t="s">
        <v>109</v>
      </c>
      <c r="AF601" s="49" t="s">
        <v>109</v>
      </c>
      <c r="AG601" s="49" t="s">
        <v>109</v>
      </c>
      <c r="AH601" s="49"/>
      <c r="AI601" s="49" t="s">
        <v>109</v>
      </c>
      <c r="AJ601" s="49"/>
    </row>
    <row r="602" s="25" customFormat="true" ht="162" customHeight="true" spans="1:36">
      <c r="A602" s="49">
        <v>529</v>
      </c>
      <c r="B602" s="55"/>
      <c r="C602" s="66" t="s">
        <v>4155</v>
      </c>
      <c r="D602" s="66" t="s">
        <v>4156</v>
      </c>
      <c r="E602" s="66" t="s">
        <v>93</v>
      </c>
      <c r="F602" s="55" t="s">
        <v>4157</v>
      </c>
      <c r="G602" s="66" t="s">
        <v>4158</v>
      </c>
      <c r="H602" s="66" t="s">
        <v>4159</v>
      </c>
      <c r="I602" s="66" t="s">
        <v>4160</v>
      </c>
      <c r="J602" s="66" t="s">
        <v>4161</v>
      </c>
      <c r="K602" s="66" t="s">
        <v>99</v>
      </c>
      <c r="L602" s="66" t="s">
        <v>119</v>
      </c>
      <c r="M602" s="66" t="s">
        <v>4142</v>
      </c>
      <c r="N602" s="66"/>
      <c r="O602" s="66" t="s">
        <v>4162</v>
      </c>
      <c r="P602" s="66" t="s">
        <v>958</v>
      </c>
      <c r="Q602" s="66" t="s">
        <v>104</v>
      </c>
      <c r="R602" s="55" t="s">
        <v>105</v>
      </c>
      <c r="S602" s="95" t="s">
        <v>483</v>
      </c>
      <c r="T602" s="92" t="s">
        <v>484</v>
      </c>
      <c r="U602" s="92">
        <v>6300205</v>
      </c>
      <c r="V602" s="55" t="s">
        <v>108</v>
      </c>
      <c r="W602" s="57">
        <v>91.2</v>
      </c>
      <c r="X602" s="57">
        <v>91.2</v>
      </c>
      <c r="Y602" s="57"/>
      <c r="Z602" s="57"/>
      <c r="AA602" s="57"/>
      <c r="AB602" s="57">
        <v>723</v>
      </c>
      <c r="AC602" s="57">
        <v>486</v>
      </c>
      <c r="AD602" s="66" t="s">
        <v>109</v>
      </c>
      <c r="AE602" s="66" t="s">
        <v>110</v>
      </c>
      <c r="AF602" s="66" t="s">
        <v>109</v>
      </c>
      <c r="AG602" s="66" t="s">
        <v>109</v>
      </c>
      <c r="AH602" s="55"/>
      <c r="AI602" s="66" t="s">
        <v>109</v>
      </c>
      <c r="AJ602" s="66"/>
    </row>
    <row r="603" s="26" customFormat="true" ht="87" customHeight="true" spans="1:36">
      <c r="A603" s="49">
        <v>530</v>
      </c>
      <c r="B603" s="50"/>
      <c r="C603" s="68" t="s">
        <v>4163</v>
      </c>
      <c r="D603" s="55" t="s">
        <v>4164</v>
      </c>
      <c r="E603" s="55" t="s">
        <v>93</v>
      </c>
      <c r="F603" s="55" t="s">
        <v>1526</v>
      </c>
      <c r="G603" s="117" t="s">
        <v>4165</v>
      </c>
      <c r="H603" s="55" t="s">
        <v>954</v>
      </c>
      <c r="I603" s="55" t="s">
        <v>4166</v>
      </c>
      <c r="J603" s="55" t="s">
        <v>4166</v>
      </c>
      <c r="K603" s="55" t="s">
        <v>99</v>
      </c>
      <c r="L603" s="55" t="s">
        <v>330</v>
      </c>
      <c r="M603" s="55" t="s">
        <v>1350</v>
      </c>
      <c r="N603" s="55" t="s">
        <v>4167</v>
      </c>
      <c r="O603" s="55" t="s">
        <v>4168</v>
      </c>
      <c r="P603" s="55" t="s">
        <v>103</v>
      </c>
      <c r="Q603" s="55" t="s">
        <v>104</v>
      </c>
      <c r="R603" s="55" t="s">
        <v>105</v>
      </c>
      <c r="S603" s="55" t="s">
        <v>1526</v>
      </c>
      <c r="T603" s="92" t="s">
        <v>554</v>
      </c>
      <c r="U603" s="95">
        <v>6368269</v>
      </c>
      <c r="V603" s="56" t="s">
        <v>108</v>
      </c>
      <c r="W603" s="49">
        <v>60</v>
      </c>
      <c r="X603" s="49">
        <v>60</v>
      </c>
      <c r="Y603" s="49"/>
      <c r="Z603" s="49"/>
      <c r="AA603" s="49"/>
      <c r="AB603" s="49">
        <v>1162</v>
      </c>
      <c r="AC603" s="49">
        <v>304</v>
      </c>
      <c r="AD603" s="55" t="s">
        <v>109</v>
      </c>
      <c r="AE603" s="55" t="s">
        <v>109</v>
      </c>
      <c r="AF603" s="55" t="s">
        <v>109</v>
      </c>
      <c r="AG603" s="55" t="s">
        <v>109</v>
      </c>
      <c r="AH603" s="49"/>
      <c r="AI603" s="55" t="s">
        <v>109</v>
      </c>
      <c r="AJ603" s="52"/>
    </row>
    <row r="604" s="26" customFormat="true" ht="87" customHeight="true" spans="1:36">
      <c r="A604" s="49">
        <v>531</v>
      </c>
      <c r="B604" s="50"/>
      <c r="C604" s="117" t="s">
        <v>4169</v>
      </c>
      <c r="D604" s="55" t="s">
        <v>4170</v>
      </c>
      <c r="E604" s="49" t="s">
        <v>93</v>
      </c>
      <c r="F604" s="55" t="s">
        <v>2310</v>
      </c>
      <c r="G604" s="117" t="s">
        <v>4171</v>
      </c>
      <c r="H604" s="55" t="s">
        <v>954</v>
      </c>
      <c r="I604" s="55" t="s">
        <v>4170</v>
      </c>
      <c r="J604" s="55" t="s">
        <v>4170</v>
      </c>
      <c r="K604" s="55" t="s">
        <v>99</v>
      </c>
      <c r="L604" s="55" t="s">
        <v>563</v>
      </c>
      <c r="M604" s="55" t="s">
        <v>1070</v>
      </c>
      <c r="N604" s="55" t="s">
        <v>4172</v>
      </c>
      <c r="O604" s="55" t="s">
        <v>4173</v>
      </c>
      <c r="P604" s="50" t="s">
        <v>103</v>
      </c>
      <c r="Q604" s="60" t="s">
        <v>104</v>
      </c>
      <c r="R604" s="55" t="s">
        <v>105</v>
      </c>
      <c r="S604" s="50" t="s">
        <v>2310</v>
      </c>
      <c r="T604" s="92" t="s">
        <v>554</v>
      </c>
      <c r="U604" s="95">
        <v>6368269</v>
      </c>
      <c r="V604" s="56" t="s">
        <v>108</v>
      </c>
      <c r="W604" s="55">
        <v>90</v>
      </c>
      <c r="X604" s="55">
        <v>90</v>
      </c>
      <c r="Y604" s="55"/>
      <c r="Z604" s="55"/>
      <c r="AA604" s="55"/>
      <c r="AB604" s="55">
        <v>898</v>
      </c>
      <c r="AC604" s="55">
        <v>162</v>
      </c>
      <c r="AD604" s="55" t="s">
        <v>109</v>
      </c>
      <c r="AE604" s="55" t="s">
        <v>109</v>
      </c>
      <c r="AF604" s="55" t="s">
        <v>109</v>
      </c>
      <c r="AG604" s="55" t="s">
        <v>110</v>
      </c>
      <c r="AH604" s="55"/>
      <c r="AI604" s="55" t="s">
        <v>109</v>
      </c>
      <c r="AJ604" s="50"/>
    </row>
    <row r="605" s="11" customFormat="true" ht="156" customHeight="true" spans="1:36">
      <c r="A605" s="49">
        <v>532</v>
      </c>
      <c r="B605" s="54"/>
      <c r="C605" s="55" t="s">
        <v>4174</v>
      </c>
      <c r="D605" s="55" t="s">
        <v>4175</v>
      </c>
      <c r="E605" s="57" t="s">
        <v>93</v>
      </c>
      <c r="F605" s="55" t="s">
        <v>2368</v>
      </c>
      <c r="G605" s="54" t="s">
        <v>4176</v>
      </c>
      <c r="H605" s="55" t="s">
        <v>4177</v>
      </c>
      <c r="I605" s="55" t="s">
        <v>4178</v>
      </c>
      <c r="J605" s="55" t="s">
        <v>4178</v>
      </c>
      <c r="K605" s="86" t="s">
        <v>99</v>
      </c>
      <c r="L605" s="55" t="s">
        <v>563</v>
      </c>
      <c r="M605" s="55" t="s">
        <v>4179</v>
      </c>
      <c r="N605" s="55" t="s">
        <v>4180</v>
      </c>
      <c r="O605" s="55" t="s">
        <v>4180</v>
      </c>
      <c r="P605" s="55" t="s">
        <v>103</v>
      </c>
      <c r="Q605" s="60" t="s">
        <v>104</v>
      </c>
      <c r="R605" s="55" t="s">
        <v>105</v>
      </c>
      <c r="S605" s="55" t="s">
        <v>567</v>
      </c>
      <c r="T605" s="55" t="s">
        <v>568</v>
      </c>
      <c r="U605" s="55">
        <v>6461306</v>
      </c>
      <c r="V605" s="55" t="s">
        <v>108</v>
      </c>
      <c r="W605" s="55">
        <v>80</v>
      </c>
      <c r="X605" s="55">
        <v>80</v>
      </c>
      <c r="Y605" s="55"/>
      <c r="Z605" s="55"/>
      <c r="AA605" s="55"/>
      <c r="AB605" s="55">
        <v>4798</v>
      </c>
      <c r="AC605" s="55">
        <v>477</v>
      </c>
      <c r="AD605" s="55" t="s">
        <v>109</v>
      </c>
      <c r="AE605" s="55" t="s">
        <v>109</v>
      </c>
      <c r="AF605" s="55" t="s">
        <v>110</v>
      </c>
      <c r="AG605" s="55" t="s">
        <v>109</v>
      </c>
      <c r="AH605" s="55"/>
      <c r="AI605" s="55" t="s">
        <v>109</v>
      </c>
      <c r="AJ605" s="55"/>
    </row>
    <row r="606" s="11" customFormat="true" ht="87" customHeight="true" spans="1:36">
      <c r="A606" s="49">
        <v>533</v>
      </c>
      <c r="B606" s="50"/>
      <c r="C606" s="56" t="s">
        <v>4181</v>
      </c>
      <c r="D606" s="56" t="s">
        <v>4182</v>
      </c>
      <c r="E606" s="56" t="s">
        <v>93</v>
      </c>
      <c r="F606" s="56" t="s">
        <v>4183</v>
      </c>
      <c r="G606" s="56" t="s">
        <v>4184</v>
      </c>
      <c r="H606" s="56" t="s">
        <v>4185</v>
      </c>
      <c r="I606" s="56" t="s">
        <v>4186</v>
      </c>
      <c r="J606" s="128" t="s">
        <v>4186</v>
      </c>
      <c r="K606" s="55" t="s">
        <v>2422</v>
      </c>
      <c r="L606" s="56" t="s">
        <v>598</v>
      </c>
      <c r="M606" s="89">
        <v>24</v>
      </c>
      <c r="N606" s="89" t="s">
        <v>599</v>
      </c>
      <c r="O606" s="89" t="s">
        <v>2423</v>
      </c>
      <c r="P606" s="56" t="s">
        <v>103</v>
      </c>
      <c r="Q606" s="87" t="s">
        <v>104</v>
      </c>
      <c r="R606" s="55" t="s">
        <v>105</v>
      </c>
      <c r="S606" s="89" t="s">
        <v>4183</v>
      </c>
      <c r="T606" s="89" t="s">
        <v>601</v>
      </c>
      <c r="U606" s="57">
        <v>6311005</v>
      </c>
      <c r="V606" s="66" t="s">
        <v>108</v>
      </c>
      <c r="W606" s="89">
        <v>24</v>
      </c>
      <c r="X606" s="89">
        <v>24</v>
      </c>
      <c r="Y606" s="89"/>
      <c r="Z606" s="89"/>
      <c r="AA606" s="89"/>
      <c r="AB606" s="89">
        <v>750</v>
      </c>
      <c r="AC606" s="89">
        <v>301</v>
      </c>
      <c r="AD606" s="56" t="s">
        <v>109</v>
      </c>
      <c r="AE606" s="56" t="s">
        <v>109</v>
      </c>
      <c r="AF606" s="56" t="s">
        <v>110</v>
      </c>
      <c r="AG606" s="56" t="s">
        <v>109</v>
      </c>
      <c r="AH606" s="89"/>
      <c r="AI606" s="56" t="s">
        <v>109</v>
      </c>
      <c r="AJ606" s="89"/>
    </row>
    <row r="607" s="27" customFormat="true" ht="94.5" spans="1:36">
      <c r="A607" s="49">
        <v>534</v>
      </c>
      <c r="B607" s="50"/>
      <c r="C607" s="55" t="s">
        <v>4187</v>
      </c>
      <c r="D607" s="66" t="s">
        <v>4188</v>
      </c>
      <c r="E607" s="55" t="s">
        <v>93</v>
      </c>
      <c r="F607" s="55" t="s">
        <v>3938</v>
      </c>
      <c r="G607" s="55" t="s">
        <v>4189</v>
      </c>
      <c r="H607" s="55" t="s">
        <v>4190</v>
      </c>
      <c r="I607" s="55" t="s">
        <v>4188</v>
      </c>
      <c r="J607" s="66" t="s">
        <v>4191</v>
      </c>
      <c r="K607" s="55" t="s">
        <v>99</v>
      </c>
      <c r="L607" s="55" t="s">
        <v>330</v>
      </c>
      <c r="M607" s="55" t="s">
        <v>4192</v>
      </c>
      <c r="N607" s="55" t="s">
        <v>4193</v>
      </c>
      <c r="O607" s="55" t="s">
        <v>4194</v>
      </c>
      <c r="P607" s="66" t="s">
        <v>958</v>
      </c>
      <c r="Q607" s="55" t="s">
        <v>104</v>
      </c>
      <c r="R607" s="55" t="s">
        <v>105</v>
      </c>
      <c r="S607" s="55" t="s">
        <v>650</v>
      </c>
      <c r="T607" s="56" t="s">
        <v>651</v>
      </c>
      <c r="U607" s="56">
        <v>6216696</v>
      </c>
      <c r="V607" s="66" t="s">
        <v>108</v>
      </c>
      <c r="W607" s="55">
        <v>10</v>
      </c>
      <c r="X607" s="55">
        <v>10</v>
      </c>
      <c r="Y607" s="55"/>
      <c r="Z607" s="55"/>
      <c r="AA607" s="55"/>
      <c r="AB607" s="66">
        <v>232</v>
      </c>
      <c r="AC607" s="55">
        <v>5</v>
      </c>
      <c r="AD607" s="55" t="s">
        <v>109</v>
      </c>
      <c r="AE607" s="55" t="s">
        <v>109</v>
      </c>
      <c r="AF607" s="55" t="s">
        <v>109</v>
      </c>
      <c r="AG607" s="55" t="s">
        <v>109</v>
      </c>
      <c r="AH607" s="66"/>
      <c r="AI607" s="55" t="s">
        <v>109</v>
      </c>
      <c r="AJ607" s="55"/>
    </row>
    <row r="608" s="27" customFormat="true" ht="108" spans="1:36">
      <c r="A608" s="49">
        <v>535</v>
      </c>
      <c r="B608" s="50"/>
      <c r="C608" s="55" t="s">
        <v>4195</v>
      </c>
      <c r="D608" s="55" t="s">
        <v>4196</v>
      </c>
      <c r="E608" s="55" t="s">
        <v>93</v>
      </c>
      <c r="F608" s="55" t="s">
        <v>1245</v>
      </c>
      <c r="G608" s="55" t="s">
        <v>4197</v>
      </c>
      <c r="H608" s="55" t="s">
        <v>4198</v>
      </c>
      <c r="I608" s="55" t="s">
        <v>4199</v>
      </c>
      <c r="J608" s="55" t="s">
        <v>4200</v>
      </c>
      <c r="K608" s="55" t="s">
        <v>99</v>
      </c>
      <c r="L608" s="55" t="s">
        <v>330</v>
      </c>
      <c r="M608" s="55" t="s">
        <v>4201</v>
      </c>
      <c r="N608" s="55" t="s">
        <v>4198</v>
      </c>
      <c r="O608" s="55" t="s">
        <v>4198</v>
      </c>
      <c r="P608" s="55" t="s">
        <v>4202</v>
      </c>
      <c r="Q608" s="55" t="s">
        <v>104</v>
      </c>
      <c r="R608" s="55" t="s">
        <v>105</v>
      </c>
      <c r="S608" s="55" t="s">
        <v>650</v>
      </c>
      <c r="T608" s="56" t="s">
        <v>651</v>
      </c>
      <c r="U608" s="56">
        <v>6216696</v>
      </c>
      <c r="V608" s="66" t="s">
        <v>108</v>
      </c>
      <c r="W608" s="55">
        <v>37.5</v>
      </c>
      <c r="X608" s="55">
        <v>37.5</v>
      </c>
      <c r="Y608" s="55"/>
      <c r="Z608" s="55"/>
      <c r="AA608" s="55"/>
      <c r="AB608" s="55">
        <v>1380</v>
      </c>
      <c r="AC608" s="55">
        <v>261</v>
      </c>
      <c r="AD608" s="55" t="s">
        <v>109</v>
      </c>
      <c r="AE608" s="55" t="s">
        <v>109</v>
      </c>
      <c r="AF608" s="55" t="s">
        <v>109</v>
      </c>
      <c r="AG608" s="55" t="s">
        <v>109</v>
      </c>
      <c r="AH608" s="55"/>
      <c r="AI608" s="55" t="s">
        <v>109</v>
      </c>
      <c r="AJ608" s="55"/>
    </row>
    <row r="609" s="11" customFormat="true" ht="23" customHeight="true" spans="1:36">
      <c r="A609" s="49"/>
      <c r="B609" s="50" t="s">
        <v>4203</v>
      </c>
      <c r="C609" s="52"/>
      <c r="D609" s="71"/>
      <c r="E609" s="52"/>
      <c r="F609" s="71"/>
      <c r="G609" s="52"/>
      <c r="H609" s="52"/>
      <c r="I609" s="71"/>
      <c r="J609" s="52"/>
      <c r="K609" s="52"/>
      <c r="L609" s="52"/>
      <c r="M609" s="52"/>
      <c r="N609" s="52"/>
      <c r="O609" s="52"/>
      <c r="P609" s="52"/>
      <c r="Q609" s="52"/>
      <c r="R609" s="52"/>
      <c r="S609" s="52"/>
      <c r="T609" s="52"/>
      <c r="U609" s="52"/>
      <c r="V609" s="52"/>
      <c r="W609" s="49"/>
      <c r="X609" s="49"/>
      <c r="Y609" s="49"/>
      <c r="Z609" s="49"/>
      <c r="AA609" s="49"/>
      <c r="AB609" s="49"/>
      <c r="AC609" s="49"/>
      <c r="AD609" s="52"/>
      <c r="AE609" s="52"/>
      <c r="AF609" s="52"/>
      <c r="AG609" s="71"/>
      <c r="AH609" s="71"/>
      <c r="AI609" s="71"/>
      <c r="AJ609" s="52"/>
    </row>
    <row r="610" s="11" customFormat="true" ht="50" customHeight="true" spans="1:36">
      <c r="A610" s="49"/>
      <c r="B610" s="50" t="s">
        <v>4204</v>
      </c>
      <c r="C610" s="52"/>
      <c r="D610" s="49">
        <v>2</v>
      </c>
      <c r="E610" s="52"/>
      <c r="F610" s="71"/>
      <c r="G610" s="52"/>
      <c r="H610" s="52"/>
      <c r="I610" s="71"/>
      <c r="J610" s="52"/>
      <c r="K610" s="52"/>
      <c r="L610" s="52"/>
      <c r="M610" s="52"/>
      <c r="N610" s="52"/>
      <c r="O610" s="52"/>
      <c r="P610" s="52"/>
      <c r="Q610" s="52"/>
      <c r="R610" s="52"/>
      <c r="S610" s="52"/>
      <c r="T610" s="52"/>
      <c r="U610" s="52"/>
      <c r="V610" s="52"/>
      <c r="W610" s="49">
        <f>W611+W612</f>
        <v>123</v>
      </c>
      <c r="X610" s="49">
        <f>X611+X612</f>
        <v>0</v>
      </c>
      <c r="Y610" s="49">
        <f>Y611+Y612</f>
        <v>0</v>
      </c>
      <c r="Z610" s="49">
        <f>Z611+Z612</f>
        <v>123</v>
      </c>
      <c r="AA610" s="49"/>
      <c r="AB610" s="49"/>
      <c r="AC610" s="49"/>
      <c r="AD610" s="52"/>
      <c r="AE610" s="52"/>
      <c r="AF610" s="52"/>
      <c r="AG610" s="71"/>
      <c r="AH610" s="71"/>
      <c r="AI610" s="71"/>
      <c r="AJ610" s="52"/>
    </row>
    <row r="611" s="11" customFormat="true" ht="88" customHeight="true" spans="1:36">
      <c r="A611" s="49">
        <v>536</v>
      </c>
      <c r="B611" s="50"/>
      <c r="C611" s="92" t="s">
        <v>4205</v>
      </c>
      <c r="D611" s="92" t="s">
        <v>4206</v>
      </c>
      <c r="E611" s="92" t="s">
        <v>93</v>
      </c>
      <c r="F611" s="92" t="s">
        <v>113</v>
      </c>
      <c r="G611" s="92" t="s">
        <v>4207</v>
      </c>
      <c r="H611" s="92" t="s">
        <v>4208</v>
      </c>
      <c r="I611" s="92" t="s">
        <v>4209</v>
      </c>
      <c r="J611" s="92" t="s">
        <v>4209</v>
      </c>
      <c r="K611" s="92" t="s">
        <v>156</v>
      </c>
      <c r="L611" s="92" t="s">
        <v>119</v>
      </c>
      <c r="M611" s="92" t="s">
        <v>4210</v>
      </c>
      <c r="N611" s="124"/>
      <c r="O611" s="92" t="s">
        <v>4211</v>
      </c>
      <c r="P611" s="92" t="s">
        <v>103</v>
      </c>
      <c r="Q611" s="92" t="s">
        <v>104</v>
      </c>
      <c r="R611" s="92" t="s">
        <v>1276</v>
      </c>
      <c r="S611" s="92" t="s">
        <v>4212</v>
      </c>
      <c r="T611" s="49" t="s">
        <v>107</v>
      </c>
      <c r="U611" s="66">
        <v>6229717</v>
      </c>
      <c r="V611" s="55" t="s">
        <v>108</v>
      </c>
      <c r="W611" s="124">
        <v>42</v>
      </c>
      <c r="X611" s="124"/>
      <c r="Y611" s="124"/>
      <c r="Z611" s="124">
        <v>42</v>
      </c>
      <c r="AA611" s="124"/>
      <c r="AB611" s="124">
        <v>277</v>
      </c>
      <c r="AC611" s="124">
        <v>106</v>
      </c>
      <c r="AD611" s="92" t="s">
        <v>109</v>
      </c>
      <c r="AE611" s="92" t="s">
        <v>109</v>
      </c>
      <c r="AF611" s="92" t="s">
        <v>110</v>
      </c>
      <c r="AG611" s="92" t="s">
        <v>109</v>
      </c>
      <c r="AH611" s="124"/>
      <c r="AI611" s="92" t="s">
        <v>109</v>
      </c>
      <c r="AJ611" s="124"/>
    </row>
    <row r="612" s="11" customFormat="true" ht="88" customHeight="true" spans="1:36">
      <c r="A612" s="49">
        <v>537</v>
      </c>
      <c r="B612" s="50"/>
      <c r="C612" s="92" t="s">
        <v>4213</v>
      </c>
      <c r="D612" s="92" t="s">
        <v>4214</v>
      </c>
      <c r="E612" s="92" t="s">
        <v>93</v>
      </c>
      <c r="F612" s="92" t="s">
        <v>4215</v>
      </c>
      <c r="G612" s="92" t="s">
        <v>4216</v>
      </c>
      <c r="H612" s="92" t="s">
        <v>954</v>
      </c>
      <c r="I612" s="92" t="s">
        <v>4214</v>
      </c>
      <c r="J612" s="92" t="s">
        <v>4214</v>
      </c>
      <c r="K612" s="92" t="s">
        <v>156</v>
      </c>
      <c r="L612" s="92"/>
      <c r="M612" s="92" t="s">
        <v>4217</v>
      </c>
      <c r="N612" s="124"/>
      <c r="O612" s="92" t="s">
        <v>4056</v>
      </c>
      <c r="P612" s="92" t="s">
        <v>958</v>
      </c>
      <c r="Q612" s="92" t="s">
        <v>104</v>
      </c>
      <c r="R612" s="92" t="s">
        <v>1276</v>
      </c>
      <c r="S612" s="92" t="s">
        <v>4212</v>
      </c>
      <c r="T612" s="49" t="s">
        <v>107</v>
      </c>
      <c r="U612" s="66">
        <v>6229717</v>
      </c>
      <c r="V612" s="55" t="s">
        <v>108</v>
      </c>
      <c r="W612" s="124">
        <v>81</v>
      </c>
      <c r="X612" s="124"/>
      <c r="Y612" s="124"/>
      <c r="Z612" s="124">
        <v>81</v>
      </c>
      <c r="AA612" s="124"/>
      <c r="AB612" s="124">
        <v>2221</v>
      </c>
      <c r="AC612" s="124">
        <v>283</v>
      </c>
      <c r="AD612" s="92" t="s">
        <v>109</v>
      </c>
      <c r="AE612" s="92" t="s">
        <v>109</v>
      </c>
      <c r="AF612" s="92" t="s">
        <v>109</v>
      </c>
      <c r="AG612" s="124"/>
      <c r="AH612" s="92" t="s">
        <v>109</v>
      </c>
      <c r="AI612" s="92" t="s">
        <v>109</v>
      </c>
      <c r="AJ612" s="92"/>
    </row>
    <row r="613" s="11" customFormat="true" ht="23" customHeight="true" spans="1:36">
      <c r="A613" s="49"/>
      <c r="B613" s="50" t="s">
        <v>31</v>
      </c>
      <c r="C613" s="52"/>
      <c r="D613" s="71"/>
      <c r="E613" s="52"/>
      <c r="F613" s="71"/>
      <c r="G613" s="52"/>
      <c r="H613" s="52"/>
      <c r="I613" s="71"/>
      <c r="J613" s="52"/>
      <c r="K613" s="52"/>
      <c r="L613" s="52"/>
      <c r="M613" s="52"/>
      <c r="N613" s="52"/>
      <c r="O613" s="52"/>
      <c r="P613" s="52"/>
      <c r="Q613" s="52"/>
      <c r="R613" s="52"/>
      <c r="S613" s="52"/>
      <c r="T613" s="52"/>
      <c r="U613" s="52"/>
      <c r="V613" s="52"/>
      <c r="W613" s="49"/>
      <c r="X613" s="49"/>
      <c r="Y613" s="49"/>
      <c r="Z613" s="49"/>
      <c r="AA613" s="49"/>
      <c r="AB613" s="49"/>
      <c r="AC613" s="49"/>
      <c r="AD613" s="52"/>
      <c r="AE613" s="52"/>
      <c r="AF613" s="52"/>
      <c r="AG613" s="71"/>
      <c r="AH613" s="71"/>
      <c r="AI613" s="71"/>
      <c r="AJ613" s="52"/>
    </row>
    <row r="614" s="11" customFormat="true" ht="23" customHeight="true" spans="1:36">
      <c r="A614" s="49"/>
      <c r="B614" s="50" t="s">
        <v>4218</v>
      </c>
      <c r="C614" s="52"/>
      <c r="D614" s="71"/>
      <c r="E614" s="52"/>
      <c r="F614" s="71"/>
      <c r="G614" s="52"/>
      <c r="H614" s="52"/>
      <c r="I614" s="71"/>
      <c r="J614" s="52"/>
      <c r="K614" s="52"/>
      <c r="L614" s="52"/>
      <c r="M614" s="52"/>
      <c r="N614" s="52"/>
      <c r="O614" s="52"/>
      <c r="P614" s="52"/>
      <c r="Q614" s="52"/>
      <c r="R614" s="52"/>
      <c r="S614" s="52"/>
      <c r="T614" s="52"/>
      <c r="U614" s="52"/>
      <c r="V614" s="52"/>
      <c r="W614" s="49"/>
      <c r="X614" s="49"/>
      <c r="Y614" s="49"/>
      <c r="Z614" s="49"/>
      <c r="AA614" s="49"/>
      <c r="AB614" s="49"/>
      <c r="AC614" s="49"/>
      <c r="AD614" s="52"/>
      <c r="AE614" s="52"/>
      <c r="AF614" s="52"/>
      <c r="AG614" s="71"/>
      <c r="AH614" s="71"/>
      <c r="AI614" s="71"/>
      <c r="AJ614" s="52"/>
    </row>
    <row r="615" s="11" customFormat="true" ht="23" customHeight="true" spans="1:36">
      <c r="A615" s="49"/>
      <c r="B615" s="50" t="s">
        <v>4219</v>
      </c>
      <c r="C615" s="52"/>
      <c r="D615" s="71"/>
      <c r="E615" s="52"/>
      <c r="F615" s="71"/>
      <c r="G615" s="52"/>
      <c r="H615" s="52"/>
      <c r="I615" s="71"/>
      <c r="J615" s="52"/>
      <c r="K615" s="52"/>
      <c r="L615" s="52"/>
      <c r="M615" s="52"/>
      <c r="N615" s="52"/>
      <c r="O615" s="52"/>
      <c r="P615" s="52"/>
      <c r="Q615" s="52"/>
      <c r="R615" s="52"/>
      <c r="S615" s="52"/>
      <c r="T615" s="52"/>
      <c r="U615" s="52"/>
      <c r="V615" s="52"/>
      <c r="W615" s="49"/>
      <c r="X615" s="49"/>
      <c r="Y615" s="49"/>
      <c r="Z615" s="49"/>
      <c r="AA615" s="49"/>
      <c r="AB615" s="49"/>
      <c r="AC615" s="49"/>
      <c r="AD615" s="52"/>
      <c r="AE615" s="52"/>
      <c r="AF615" s="52"/>
      <c r="AG615" s="71"/>
      <c r="AH615" s="71"/>
      <c r="AI615" s="71"/>
      <c r="AJ615" s="52"/>
    </row>
    <row r="616" s="11" customFormat="true" ht="23" customHeight="true" spans="1:36">
      <c r="A616" s="49"/>
      <c r="B616" s="50" t="s">
        <v>4220</v>
      </c>
      <c r="C616" s="52"/>
      <c r="D616" s="71"/>
      <c r="E616" s="52"/>
      <c r="F616" s="71"/>
      <c r="G616" s="52"/>
      <c r="H616" s="52"/>
      <c r="I616" s="71"/>
      <c r="J616" s="52"/>
      <c r="K616" s="52"/>
      <c r="L616" s="52"/>
      <c r="M616" s="52"/>
      <c r="N616" s="52"/>
      <c r="O616" s="52"/>
      <c r="P616" s="52"/>
      <c r="Q616" s="52"/>
      <c r="R616" s="52"/>
      <c r="S616" s="52"/>
      <c r="T616" s="52"/>
      <c r="U616" s="52"/>
      <c r="V616" s="52"/>
      <c r="W616" s="49"/>
      <c r="X616" s="49"/>
      <c r="Y616" s="49"/>
      <c r="Z616" s="49"/>
      <c r="AA616" s="49"/>
      <c r="AB616" s="49"/>
      <c r="AC616" s="49"/>
      <c r="AD616" s="52"/>
      <c r="AE616" s="52"/>
      <c r="AF616" s="52"/>
      <c r="AG616" s="71"/>
      <c r="AH616" s="71"/>
      <c r="AI616" s="71"/>
      <c r="AJ616" s="52"/>
    </row>
    <row r="617" s="11" customFormat="true" ht="23" customHeight="true" spans="1:36">
      <c r="A617" s="49"/>
      <c r="B617" s="50" t="s">
        <v>4221</v>
      </c>
      <c r="C617" s="52"/>
      <c r="D617" s="71"/>
      <c r="E617" s="52"/>
      <c r="F617" s="71"/>
      <c r="G617" s="52"/>
      <c r="H617" s="52"/>
      <c r="I617" s="71"/>
      <c r="J617" s="52"/>
      <c r="K617" s="52"/>
      <c r="L617" s="52"/>
      <c r="M617" s="52"/>
      <c r="N617" s="52"/>
      <c r="O617" s="52"/>
      <c r="P617" s="52"/>
      <c r="Q617" s="52"/>
      <c r="R617" s="52"/>
      <c r="S617" s="52"/>
      <c r="T617" s="52"/>
      <c r="U617" s="52"/>
      <c r="V617" s="52"/>
      <c r="W617" s="49"/>
      <c r="X617" s="49"/>
      <c r="Y617" s="49"/>
      <c r="Z617" s="49"/>
      <c r="AA617" s="49"/>
      <c r="AB617" s="49"/>
      <c r="AC617" s="49"/>
      <c r="AD617" s="52"/>
      <c r="AE617" s="52"/>
      <c r="AF617" s="52"/>
      <c r="AG617" s="71"/>
      <c r="AH617" s="71"/>
      <c r="AI617" s="71"/>
      <c r="AJ617" s="52"/>
    </row>
    <row r="618" s="11" customFormat="true" ht="23" customHeight="true" spans="1:36">
      <c r="A618" s="49"/>
      <c r="B618" s="50" t="s">
        <v>33</v>
      </c>
      <c r="C618" s="52"/>
      <c r="D618" s="49">
        <f>D621+D632</f>
        <v>1</v>
      </c>
      <c r="E618" s="52"/>
      <c r="F618" s="71"/>
      <c r="G618" s="52"/>
      <c r="H618" s="52"/>
      <c r="I618" s="71"/>
      <c r="J618" s="52"/>
      <c r="K618" s="52"/>
      <c r="L618" s="52"/>
      <c r="M618" s="52"/>
      <c r="N618" s="52"/>
      <c r="O618" s="52"/>
      <c r="P618" s="52"/>
      <c r="Q618" s="52"/>
      <c r="R618" s="52"/>
      <c r="S618" s="52"/>
      <c r="T618" s="52"/>
      <c r="U618" s="52"/>
      <c r="V618" s="52"/>
      <c r="W618" s="49">
        <f t="shared" ref="W618:AC618" si="38">W621+W632</f>
        <v>516</v>
      </c>
      <c r="X618" s="49">
        <f t="shared" si="38"/>
        <v>516</v>
      </c>
      <c r="Y618" s="49">
        <f t="shared" si="38"/>
        <v>0</v>
      </c>
      <c r="Z618" s="49">
        <f t="shared" si="38"/>
        <v>0</v>
      </c>
      <c r="AA618" s="49">
        <f t="shared" si="38"/>
        <v>0</v>
      </c>
      <c r="AB618" s="49">
        <f t="shared" si="38"/>
        <v>1720</v>
      </c>
      <c r="AC618" s="49">
        <f t="shared" si="38"/>
        <v>1720</v>
      </c>
      <c r="AD618" s="52"/>
      <c r="AE618" s="52"/>
      <c r="AF618" s="52"/>
      <c r="AG618" s="71"/>
      <c r="AH618" s="71"/>
      <c r="AI618" s="71"/>
      <c r="AJ618" s="52"/>
    </row>
    <row r="619" s="11" customFormat="true" ht="23" customHeight="true" spans="1:36">
      <c r="A619" s="49"/>
      <c r="B619" s="50" t="s">
        <v>34</v>
      </c>
      <c r="C619" s="52"/>
      <c r="D619" s="49"/>
      <c r="E619" s="52"/>
      <c r="F619" s="71"/>
      <c r="G619" s="52"/>
      <c r="H619" s="52"/>
      <c r="I619" s="71"/>
      <c r="J619" s="52"/>
      <c r="K619" s="52"/>
      <c r="L619" s="52"/>
      <c r="M619" s="52"/>
      <c r="N619" s="52"/>
      <c r="O619" s="52"/>
      <c r="P619" s="52"/>
      <c r="Q619" s="52"/>
      <c r="R619" s="52"/>
      <c r="S619" s="52"/>
      <c r="T619" s="52"/>
      <c r="U619" s="52"/>
      <c r="V619" s="52"/>
      <c r="W619" s="49"/>
      <c r="X619" s="49"/>
      <c r="Y619" s="49"/>
      <c r="Z619" s="49"/>
      <c r="AA619" s="49"/>
      <c r="AB619" s="49"/>
      <c r="AC619" s="49"/>
      <c r="AD619" s="52"/>
      <c r="AE619" s="52"/>
      <c r="AF619" s="52"/>
      <c r="AG619" s="71"/>
      <c r="AH619" s="71"/>
      <c r="AI619" s="71"/>
      <c r="AJ619" s="52"/>
    </row>
    <row r="620" s="11" customFormat="true" ht="23" customHeight="true" spans="1:36">
      <c r="A620" s="49"/>
      <c r="B620" s="50" t="s">
        <v>4222</v>
      </c>
      <c r="C620" s="52"/>
      <c r="D620" s="49"/>
      <c r="E620" s="52"/>
      <c r="F620" s="71"/>
      <c r="G620" s="52"/>
      <c r="H620" s="52"/>
      <c r="I620" s="71"/>
      <c r="J620" s="52"/>
      <c r="K620" s="52"/>
      <c r="L620" s="52"/>
      <c r="M620" s="52"/>
      <c r="N620" s="52"/>
      <c r="O620" s="52"/>
      <c r="P620" s="52"/>
      <c r="Q620" s="52"/>
      <c r="R620" s="52"/>
      <c r="S620" s="52"/>
      <c r="T620" s="52"/>
      <c r="U620" s="52"/>
      <c r="V620" s="52"/>
      <c r="W620" s="49"/>
      <c r="X620" s="49"/>
      <c r="Y620" s="49"/>
      <c r="Z620" s="49"/>
      <c r="AA620" s="49"/>
      <c r="AB620" s="49"/>
      <c r="AC620" s="49"/>
      <c r="AD620" s="52"/>
      <c r="AE620" s="52"/>
      <c r="AF620" s="52"/>
      <c r="AG620" s="71"/>
      <c r="AH620" s="71"/>
      <c r="AI620" s="71"/>
      <c r="AJ620" s="52"/>
    </row>
    <row r="621" s="11" customFormat="true" ht="23" customHeight="true" spans="1:36">
      <c r="A621" s="49"/>
      <c r="B621" s="50" t="s">
        <v>35</v>
      </c>
      <c r="C621" s="52"/>
      <c r="D621" s="49">
        <f>D622+D624</f>
        <v>1</v>
      </c>
      <c r="E621" s="52"/>
      <c r="F621" s="71"/>
      <c r="G621" s="52"/>
      <c r="H621" s="52"/>
      <c r="I621" s="71"/>
      <c r="J621" s="52"/>
      <c r="K621" s="52"/>
      <c r="L621" s="52"/>
      <c r="M621" s="52"/>
      <c r="N621" s="52"/>
      <c r="O621" s="52"/>
      <c r="P621" s="52"/>
      <c r="Q621" s="52"/>
      <c r="R621" s="52"/>
      <c r="S621" s="52"/>
      <c r="T621" s="52"/>
      <c r="U621" s="52"/>
      <c r="V621" s="52"/>
      <c r="W621" s="49">
        <f>W622+W624</f>
        <v>516</v>
      </c>
      <c r="X621" s="49">
        <f t="shared" ref="X621:AC621" si="39">X622+X624</f>
        <v>516</v>
      </c>
      <c r="Y621" s="49">
        <f t="shared" si="39"/>
        <v>0</v>
      </c>
      <c r="Z621" s="49">
        <f t="shared" si="39"/>
        <v>0</v>
      </c>
      <c r="AA621" s="49">
        <f t="shared" si="39"/>
        <v>0</v>
      </c>
      <c r="AB621" s="49">
        <f t="shared" si="39"/>
        <v>1720</v>
      </c>
      <c r="AC621" s="49">
        <f t="shared" si="39"/>
        <v>1720</v>
      </c>
      <c r="AD621" s="52"/>
      <c r="AE621" s="52"/>
      <c r="AF621" s="52"/>
      <c r="AG621" s="71"/>
      <c r="AH621" s="71"/>
      <c r="AI621" s="71"/>
      <c r="AJ621" s="52"/>
    </row>
    <row r="622" s="11" customFormat="true" ht="23" customHeight="true" spans="1:36">
      <c r="A622" s="49"/>
      <c r="B622" s="50" t="s">
        <v>4223</v>
      </c>
      <c r="C622" s="52"/>
      <c r="D622" s="71">
        <v>1</v>
      </c>
      <c r="E622" s="52"/>
      <c r="F622" s="71"/>
      <c r="G622" s="52"/>
      <c r="H622" s="52"/>
      <c r="I622" s="71"/>
      <c r="J622" s="52"/>
      <c r="K622" s="52"/>
      <c r="L622" s="52"/>
      <c r="M622" s="52"/>
      <c r="N622" s="52"/>
      <c r="O622" s="52"/>
      <c r="P622" s="52"/>
      <c r="Q622" s="52"/>
      <c r="R622" s="52"/>
      <c r="S622" s="52"/>
      <c r="T622" s="52"/>
      <c r="U622" s="52"/>
      <c r="V622" s="52"/>
      <c r="W622" s="49">
        <f>W623</f>
        <v>516</v>
      </c>
      <c r="X622" s="49">
        <f t="shared" ref="X622:AC622" si="40">X623</f>
        <v>516</v>
      </c>
      <c r="Y622" s="49">
        <f t="shared" si="40"/>
        <v>0</v>
      </c>
      <c r="Z622" s="49">
        <f t="shared" si="40"/>
        <v>0</v>
      </c>
      <c r="AA622" s="49">
        <f t="shared" si="40"/>
        <v>0</v>
      </c>
      <c r="AB622" s="49">
        <f t="shared" si="40"/>
        <v>1720</v>
      </c>
      <c r="AC622" s="49">
        <f t="shared" si="40"/>
        <v>1720</v>
      </c>
      <c r="AD622" s="52"/>
      <c r="AE622" s="52"/>
      <c r="AF622" s="52"/>
      <c r="AG622" s="71"/>
      <c r="AH622" s="71"/>
      <c r="AI622" s="71"/>
      <c r="AJ622" s="52"/>
    </row>
    <row r="623" s="20" customFormat="true" ht="119" customHeight="true" spans="1:36">
      <c r="A623" s="55">
        <v>538</v>
      </c>
      <c r="B623" s="66"/>
      <c r="C623" s="66" t="s">
        <v>4224</v>
      </c>
      <c r="D623" s="66" t="s">
        <v>4225</v>
      </c>
      <c r="E623" s="66" t="s">
        <v>93</v>
      </c>
      <c r="F623" s="66" t="s">
        <v>693</v>
      </c>
      <c r="G623" s="224" t="s">
        <v>4226</v>
      </c>
      <c r="H623" s="66" t="s">
        <v>4227</v>
      </c>
      <c r="I623" s="66" t="s">
        <v>4228</v>
      </c>
      <c r="J623" s="66" t="s">
        <v>4229</v>
      </c>
      <c r="K623" s="66" t="s">
        <v>2803</v>
      </c>
      <c r="L623" s="66" t="s">
        <v>119</v>
      </c>
      <c r="M623" s="66" t="s">
        <v>4230</v>
      </c>
      <c r="N623" s="66" t="s">
        <v>4231</v>
      </c>
      <c r="O623" s="66" t="s">
        <v>4232</v>
      </c>
      <c r="P623" s="66" t="s">
        <v>194</v>
      </c>
      <c r="Q623" s="66" t="s">
        <v>104</v>
      </c>
      <c r="R623" s="66" t="s">
        <v>105</v>
      </c>
      <c r="S623" s="66" t="s">
        <v>2800</v>
      </c>
      <c r="T623" s="66" t="s">
        <v>1263</v>
      </c>
      <c r="U623" s="105" t="s">
        <v>1264</v>
      </c>
      <c r="V623" s="66" t="s">
        <v>108</v>
      </c>
      <c r="W623" s="57">
        <v>516</v>
      </c>
      <c r="X623" s="57">
        <v>516</v>
      </c>
      <c r="Y623" s="57"/>
      <c r="Z623" s="57"/>
      <c r="AA623" s="57"/>
      <c r="AB623" s="57">
        <v>1720</v>
      </c>
      <c r="AC623" s="57">
        <v>1720</v>
      </c>
      <c r="AD623" s="66" t="s">
        <v>109</v>
      </c>
      <c r="AE623" s="66" t="s">
        <v>110</v>
      </c>
      <c r="AF623" s="66" t="s">
        <v>109</v>
      </c>
      <c r="AG623" s="66" t="s">
        <v>109</v>
      </c>
      <c r="AH623" s="66"/>
      <c r="AI623" s="66" t="s">
        <v>109</v>
      </c>
      <c r="AJ623" s="66"/>
    </row>
    <row r="624" s="11" customFormat="true" ht="23" customHeight="true" spans="1:36">
      <c r="A624" s="49"/>
      <c r="B624" s="50" t="s">
        <v>4233</v>
      </c>
      <c r="C624" s="52"/>
      <c r="D624" s="71"/>
      <c r="E624" s="52"/>
      <c r="F624" s="71"/>
      <c r="G624" s="52"/>
      <c r="H624" s="52"/>
      <c r="I624" s="71"/>
      <c r="J624" s="52"/>
      <c r="K624" s="52"/>
      <c r="L624" s="52"/>
      <c r="M624" s="52"/>
      <c r="N624" s="52"/>
      <c r="O624" s="52"/>
      <c r="P624" s="52"/>
      <c r="Q624" s="52"/>
      <c r="R624" s="52"/>
      <c r="S624" s="52"/>
      <c r="T624" s="52"/>
      <c r="U624" s="52"/>
      <c r="V624" s="52"/>
      <c r="W624" s="49"/>
      <c r="X624" s="49"/>
      <c r="Y624" s="49"/>
      <c r="Z624" s="49"/>
      <c r="AA624" s="49"/>
      <c r="AB624" s="49"/>
      <c r="AC624" s="49"/>
      <c r="AD624" s="52"/>
      <c r="AE624" s="52"/>
      <c r="AF624" s="52"/>
      <c r="AG624" s="71"/>
      <c r="AH624" s="71"/>
      <c r="AI624" s="71"/>
      <c r="AJ624" s="52"/>
    </row>
    <row r="625" s="11" customFormat="true" ht="23" customHeight="true" spans="1:36">
      <c r="A625" s="49"/>
      <c r="B625" s="50" t="s">
        <v>36</v>
      </c>
      <c r="C625" s="52"/>
      <c r="D625" s="71"/>
      <c r="E625" s="52"/>
      <c r="F625" s="71"/>
      <c r="G625" s="52"/>
      <c r="H625" s="52"/>
      <c r="I625" s="71"/>
      <c r="J625" s="52"/>
      <c r="K625" s="52"/>
      <c r="L625" s="52"/>
      <c r="M625" s="52"/>
      <c r="N625" s="52"/>
      <c r="O625" s="52"/>
      <c r="P625" s="52"/>
      <c r="Q625" s="52"/>
      <c r="R625" s="52"/>
      <c r="S625" s="52"/>
      <c r="T625" s="52"/>
      <c r="U625" s="52"/>
      <c r="V625" s="52"/>
      <c r="W625" s="49"/>
      <c r="X625" s="49"/>
      <c r="Y625" s="49"/>
      <c r="Z625" s="49"/>
      <c r="AA625" s="49"/>
      <c r="AB625" s="49"/>
      <c r="AC625" s="49"/>
      <c r="AD625" s="52"/>
      <c r="AE625" s="52"/>
      <c r="AF625" s="52"/>
      <c r="AG625" s="71"/>
      <c r="AH625" s="71"/>
      <c r="AI625" s="71"/>
      <c r="AJ625" s="52"/>
    </row>
    <row r="626" s="11" customFormat="true" ht="23" customHeight="true" spans="1:36">
      <c r="A626" s="49"/>
      <c r="B626" s="50" t="s">
        <v>4234</v>
      </c>
      <c r="C626" s="52"/>
      <c r="D626" s="71"/>
      <c r="E626" s="52"/>
      <c r="F626" s="71"/>
      <c r="G626" s="52"/>
      <c r="H626" s="52"/>
      <c r="I626" s="71"/>
      <c r="J626" s="52"/>
      <c r="K626" s="52"/>
      <c r="L626" s="52"/>
      <c r="M626" s="52"/>
      <c r="N626" s="52"/>
      <c r="O626" s="52"/>
      <c r="P626" s="52"/>
      <c r="Q626" s="52"/>
      <c r="R626" s="52"/>
      <c r="S626" s="52"/>
      <c r="T626" s="52"/>
      <c r="U626" s="52"/>
      <c r="V626" s="52"/>
      <c r="W626" s="49"/>
      <c r="X626" s="49"/>
      <c r="Y626" s="49"/>
      <c r="Z626" s="49"/>
      <c r="AA626" s="49"/>
      <c r="AB626" s="49"/>
      <c r="AC626" s="49"/>
      <c r="AD626" s="52"/>
      <c r="AE626" s="52"/>
      <c r="AF626" s="52"/>
      <c r="AG626" s="71"/>
      <c r="AH626" s="71"/>
      <c r="AI626" s="71"/>
      <c r="AJ626" s="52"/>
    </row>
    <row r="627" s="11" customFormat="true" ht="23" customHeight="true" spans="1:36">
      <c r="A627" s="49"/>
      <c r="B627" s="50" t="s">
        <v>4235</v>
      </c>
      <c r="C627" s="52"/>
      <c r="D627" s="71"/>
      <c r="E627" s="52"/>
      <c r="F627" s="71"/>
      <c r="G627" s="52"/>
      <c r="H627" s="52"/>
      <c r="I627" s="71"/>
      <c r="J627" s="52"/>
      <c r="K627" s="52"/>
      <c r="L627" s="52"/>
      <c r="M627" s="52"/>
      <c r="N627" s="52"/>
      <c r="O627" s="52"/>
      <c r="P627" s="52"/>
      <c r="Q627" s="52"/>
      <c r="R627" s="52"/>
      <c r="S627" s="52"/>
      <c r="T627" s="52"/>
      <c r="U627" s="52"/>
      <c r="V627" s="52"/>
      <c r="W627" s="49"/>
      <c r="X627" s="49"/>
      <c r="Y627" s="49"/>
      <c r="Z627" s="49"/>
      <c r="AA627" s="49"/>
      <c r="AB627" s="49"/>
      <c r="AC627" s="49"/>
      <c r="AD627" s="52"/>
      <c r="AE627" s="52"/>
      <c r="AF627" s="52"/>
      <c r="AG627" s="71"/>
      <c r="AH627" s="71"/>
      <c r="AI627" s="71"/>
      <c r="AJ627" s="52"/>
    </row>
    <row r="628" s="11" customFormat="true" ht="23" customHeight="true" spans="1:36">
      <c r="A628" s="49"/>
      <c r="B628" s="50" t="s">
        <v>4236</v>
      </c>
      <c r="C628" s="52"/>
      <c r="D628" s="71"/>
      <c r="E628" s="52"/>
      <c r="F628" s="71"/>
      <c r="G628" s="52"/>
      <c r="H628" s="52"/>
      <c r="I628" s="71"/>
      <c r="J628" s="52"/>
      <c r="K628" s="52"/>
      <c r="L628" s="52"/>
      <c r="M628" s="52"/>
      <c r="N628" s="52"/>
      <c r="O628" s="52"/>
      <c r="P628" s="52"/>
      <c r="Q628" s="52"/>
      <c r="R628" s="52"/>
      <c r="S628" s="52"/>
      <c r="T628" s="52"/>
      <c r="U628" s="52"/>
      <c r="V628" s="52"/>
      <c r="W628" s="49"/>
      <c r="X628" s="49"/>
      <c r="Y628" s="49"/>
      <c r="Z628" s="49"/>
      <c r="AA628" s="49"/>
      <c r="AB628" s="49"/>
      <c r="AC628" s="49"/>
      <c r="AD628" s="52"/>
      <c r="AE628" s="52"/>
      <c r="AF628" s="52"/>
      <c r="AG628" s="71"/>
      <c r="AH628" s="71"/>
      <c r="AI628" s="71"/>
      <c r="AJ628" s="52"/>
    </row>
    <row r="629" s="11" customFormat="true" ht="23" customHeight="true" spans="1:36">
      <c r="A629" s="49"/>
      <c r="B629" s="50" t="s">
        <v>4237</v>
      </c>
      <c r="C629" s="52"/>
      <c r="D629" s="71"/>
      <c r="E629" s="52"/>
      <c r="F629" s="71"/>
      <c r="G629" s="52"/>
      <c r="H629" s="52"/>
      <c r="I629" s="71"/>
      <c r="J629" s="52"/>
      <c r="K629" s="52"/>
      <c r="L629" s="52"/>
      <c r="M629" s="52"/>
      <c r="N629" s="52"/>
      <c r="O629" s="52"/>
      <c r="P629" s="52"/>
      <c r="Q629" s="52"/>
      <c r="R629" s="52"/>
      <c r="S629" s="52"/>
      <c r="T629" s="52"/>
      <c r="U629" s="52"/>
      <c r="V629" s="52"/>
      <c r="W629" s="49"/>
      <c r="X629" s="49"/>
      <c r="Y629" s="49"/>
      <c r="Z629" s="49"/>
      <c r="AA629" s="49"/>
      <c r="AB629" s="49"/>
      <c r="AC629" s="49"/>
      <c r="AD629" s="52"/>
      <c r="AE629" s="52"/>
      <c r="AF629" s="52"/>
      <c r="AG629" s="71"/>
      <c r="AH629" s="71"/>
      <c r="AI629" s="71"/>
      <c r="AJ629" s="52"/>
    </row>
    <row r="630" s="11" customFormat="true" ht="23" customHeight="true" spans="1:36">
      <c r="A630" s="49"/>
      <c r="B630" s="50" t="s">
        <v>4238</v>
      </c>
      <c r="C630" s="52"/>
      <c r="D630" s="71"/>
      <c r="E630" s="52"/>
      <c r="F630" s="71"/>
      <c r="G630" s="52"/>
      <c r="H630" s="52"/>
      <c r="I630" s="71"/>
      <c r="J630" s="52"/>
      <c r="K630" s="52"/>
      <c r="L630" s="52"/>
      <c r="M630" s="52"/>
      <c r="N630" s="52"/>
      <c r="O630" s="52"/>
      <c r="P630" s="52"/>
      <c r="Q630" s="52"/>
      <c r="R630" s="52"/>
      <c r="S630" s="52"/>
      <c r="T630" s="52"/>
      <c r="U630" s="52"/>
      <c r="V630" s="52"/>
      <c r="W630" s="49"/>
      <c r="X630" s="49"/>
      <c r="Y630" s="49"/>
      <c r="Z630" s="49"/>
      <c r="AA630" s="49"/>
      <c r="AB630" s="49"/>
      <c r="AC630" s="49"/>
      <c r="AD630" s="52"/>
      <c r="AE630" s="52"/>
      <c r="AF630" s="52"/>
      <c r="AG630" s="71"/>
      <c r="AH630" s="71"/>
      <c r="AI630" s="71"/>
      <c r="AJ630" s="52"/>
    </row>
    <row r="631" s="11" customFormat="true" ht="23" customHeight="true" spans="1:36">
      <c r="A631" s="49"/>
      <c r="B631" s="50" t="s">
        <v>4239</v>
      </c>
      <c r="C631" s="52"/>
      <c r="D631" s="71"/>
      <c r="E631" s="52"/>
      <c r="F631" s="71"/>
      <c r="G631" s="52"/>
      <c r="H631" s="52"/>
      <c r="I631" s="71"/>
      <c r="J631" s="52"/>
      <c r="K631" s="52"/>
      <c r="L631" s="52"/>
      <c r="M631" s="52"/>
      <c r="N631" s="52"/>
      <c r="O631" s="52"/>
      <c r="P631" s="52"/>
      <c r="Q631" s="52"/>
      <c r="R631" s="52"/>
      <c r="S631" s="52"/>
      <c r="T631" s="52"/>
      <c r="U631" s="52"/>
      <c r="V631" s="52"/>
      <c r="W631" s="49"/>
      <c r="X631" s="49"/>
      <c r="Y631" s="49"/>
      <c r="Z631" s="49"/>
      <c r="AA631" s="49"/>
      <c r="AB631" s="49"/>
      <c r="AC631" s="49"/>
      <c r="AD631" s="52"/>
      <c r="AE631" s="52"/>
      <c r="AF631" s="52"/>
      <c r="AG631" s="71"/>
      <c r="AH631" s="71"/>
      <c r="AI631" s="71"/>
      <c r="AJ631" s="52"/>
    </row>
    <row r="632" s="11" customFormat="true" ht="23" customHeight="true" spans="1:36">
      <c r="A632" s="49"/>
      <c r="B632" s="129" t="s">
        <v>37</v>
      </c>
      <c r="C632" s="52"/>
      <c r="D632" s="71"/>
      <c r="E632" s="52"/>
      <c r="F632" s="71"/>
      <c r="G632" s="52"/>
      <c r="H632" s="52"/>
      <c r="I632" s="71"/>
      <c r="J632" s="52"/>
      <c r="K632" s="52"/>
      <c r="L632" s="52"/>
      <c r="M632" s="52"/>
      <c r="N632" s="52"/>
      <c r="O632" s="52"/>
      <c r="P632" s="52"/>
      <c r="Q632" s="52"/>
      <c r="R632" s="52"/>
      <c r="S632" s="52"/>
      <c r="T632" s="52"/>
      <c r="U632" s="52"/>
      <c r="V632" s="52"/>
      <c r="W632" s="49">
        <f>W633+W634+W635</f>
        <v>0</v>
      </c>
      <c r="X632" s="49">
        <f t="shared" ref="X632:AC632" si="41">X633+X634+X635</f>
        <v>0</v>
      </c>
      <c r="Y632" s="49">
        <f t="shared" si="41"/>
        <v>0</v>
      </c>
      <c r="Z632" s="49">
        <f t="shared" si="41"/>
        <v>0</v>
      </c>
      <c r="AA632" s="49">
        <f t="shared" si="41"/>
        <v>0</v>
      </c>
      <c r="AB632" s="49">
        <f t="shared" si="41"/>
        <v>0</v>
      </c>
      <c r="AC632" s="49">
        <f t="shared" si="41"/>
        <v>0</v>
      </c>
      <c r="AD632" s="52"/>
      <c r="AE632" s="52"/>
      <c r="AF632" s="52"/>
      <c r="AG632" s="71"/>
      <c r="AH632" s="71"/>
      <c r="AI632" s="71"/>
      <c r="AJ632" s="52"/>
    </row>
    <row r="633" s="20" customFormat="true" ht="90" customHeight="true" spans="1:36">
      <c r="A633" s="49"/>
      <c r="B633" s="66" t="s">
        <v>4240</v>
      </c>
      <c r="C633" s="70"/>
      <c r="D633" s="70"/>
      <c r="E633" s="70"/>
      <c r="F633" s="66"/>
      <c r="G633" s="70"/>
      <c r="H633" s="70"/>
      <c r="I633" s="70"/>
      <c r="J633" s="70"/>
      <c r="K633" s="70"/>
      <c r="L633" s="70"/>
      <c r="M633" s="70"/>
      <c r="N633" s="70"/>
      <c r="O633" s="70"/>
      <c r="P633" s="70"/>
      <c r="Q633" s="87"/>
      <c r="R633" s="70"/>
      <c r="S633" s="70"/>
      <c r="T633" s="70"/>
      <c r="U633" s="144"/>
      <c r="V633" s="66"/>
      <c r="W633" s="70"/>
      <c r="X633" s="49"/>
      <c r="Y633" s="49"/>
      <c r="Z633" s="70"/>
      <c r="AA633" s="49"/>
      <c r="AB633" s="70"/>
      <c r="AC633" s="70"/>
      <c r="AD633" s="70"/>
      <c r="AE633" s="70"/>
      <c r="AF633" s="70"/>
      <c r="AG633" s="70"/>
      <c r="AH633" s="49"/>
      <c r="AI633" s="70"/>
      <c r="AJ633" s="49"/>
    </row>
    <row r="634" s="20" customFormat="true" ht="90" customHeight="true" spans="1:36">
      <c r="A634" s="49"/>
      <c r="B634" s="66" t="s">
        <v>4241</v>
      </c>
      <c r="C634" s="70"/>
      <c r="D634" s="70"/>
      <c r="E634" s="70"/>
      <c r="F634" s="66"/>
      <c r="G634" s="70"/>
      <c r="H634" s="70"/>
      <c r="I634" s="70"/>
      <c r="J634" s="70"/>
      <c r="K634" s="70"/>
      <c r="L634" s="70"/>
      <c r="M634" s="70"/>
      <c r="N634" s="70"/>
      <c r="O634" s="70"/>
      <c r="P634" s="70"/>
      <c r="Q634" s="87"/>
      <c r="R634" s="70"/>
      <c r="S634" s="70"/>
      <c r="T634" s="70"/>
      <c r="U634" s="144"/>
      <c r="V634" s="66"/>
      <c r="W634" s="70"/>
      <c r="X634" s="49"/>
      <c r="Y634" s="49"/>
      <c r="Z634" s="70"/>
      <c r="AA634" s="49"/>
      <c r="AB634" s="70"/>
      <c r="AC634" s="70"/>
      <c r="AD634" s="70"/>
      <c r="AE634" s="70"/>
      <c r="AF634" s="70"/>
      <c r="AG634" s="70"/>
      <c r="AH634" s="49"/>
      <c r="AI634" s="70"/>
      <c r="AJ634" s="49"/>
    </row>
    <row r="635" s="20" customFormat="true" ht="90" customHeight="true" spans="1:36">
      <c r="A635" s="49"/>
      <c r="B635" s="66" t="s">
        <v>4242</v>
      </c>
      <c r="C635" s="70"/>
      <c r="D635" s="70"/>
      <c r="E635" s="70"/>
      <c r="F635" s="66"/>
      <c r="G635" s="70"/>
      <c r="H635" s="70"/>
      <c r="I635" s="70"/>
      <c r="J635" s="70"/>
      <c r="K635" s="70"/>
      <c r="L635" s="70"/>
      <c r="M635" s="70"/>
      <c r="N635" s="70"/>
      <c r="O635" s="70"/>
      <c r="P635" s="70"/>
      <c r="Q635" s="87"/>
      <c r="R635" s="70"/>
      <c r="S635" s="70"/>
      <c r="T635" s="70"/>
      <c r="U635" s="144"/>
      <c r="V635" s="66"/>
      <c r="W635" s="70"/>
      <c r="X635" s="49"/>
      <c r="Y635" s="49"/>
      <c r="Z635" s="70"/>
      <c r="AA635" s="49"/>
      <c r="AB635" s="70"/>
      <c r="AC635" s="70"/>
      <c r="AD635" s="70"/>
      <c r="AE635" s="70"/>
      <c r="AF635" s="70"/>
      <c r="AG635" s="70"/>
      <c r="AH635" s="49"/>
      <c r="AI635" s="70"/>
      <c r="AJ635" s="49"/>
    </row>
    <row r="636" s="11" customFormat="true" ht="23" customHeight="true" spans="1:36">
      <c r="A636" s="49"/>
      <c r="B636" s="50" t="s">
        <v>4243</v>
      </c>
      <c r="C636" s="52"/>
      <c r="D636" s="71"/>
      <c r="E636" s="52"/>
      <c r="F636" s="71"/>
      <c r="G636" s="52"/>
      <c r="H636" s="52"/>
      <c r="I636" s="71"/>
      <c r="J636" s="52"/>
      <c r="K636" s="52"/>
      <c r="L636" s="52"/>
      <c r="M636" s="52"/>
      <c r="N636" s="52"/>
      <c r="O636" s="52"/>
      <c r="P636" s="52"/>
      <c r="Q636" s="52"/>
      <c r="R636" s="52"/>
      <c r="S636" s="52"/>
      <c r="T636" s="52"/>
      <c r="U636" s="52"/>
      <c r="V636" s="52"/>
      <c r="W636" s="49"/>
      <c r="X636" s="49"/>
      <c r="Y636" s="49"/>
      <c r="Z636" s="49"/>
      <c r="AA636" s="49"/>
      <c r="AB636" s="49"/>
      <c r="AC636" s="49"/>
      <c r="AD636" s="52"/>
      <c r="AE636" s="52"/>
      <c r="AF636" s="52"/>
      <c r="AG636" s="71"/>
      <c r="AH636" s="71"/>
      <c r="AI636" s="71"/>
      <c r="AJ636" s="52"/>
    </row>
    <row r="637" s="11" customFormat="true" ht="23" customHeight="true" spans="1:36">
      <c r="A637" s="49"/>
      <c r="B637" s="50" t="s">
        <v>39</v>
      </c>
      <c r="C637" s="52"/>
      <c r="D637" s="71"/>
      <c r="E637" s="52"/>
      <c r="F637" s="71"/>
      <c r="G637" s="52"/>
      <c r="H637" s="52"/>
      <c r="I637" s="71"/>
      <c r="J637" s="52"/>
      <c r="K637" s="52"/>
      <c r="L637" s="52"/>
      <c r="M637" s="52"/>
      <c r="N637" s="52"/>
      <c r="O637" s="52"/>
      <c r="P637" s="52"/>
      <c r="Q637" s="52"/>
      <c r="R637" s="52"/>
      <c r="S637" s="52"/>
      <c r="T637" s="52"/>
      <c r="U637" s="52"/>
      <c r="V637" s="52"/>
      <c r="W637" s="49"/>
      <c r="X637" s="49"/>
      <c r="Y637" s="49"/>
      <c r="Z637" s="49"/>
      <c r="AA637" s="49"/>
      <c r="AB637" s="49"/>
      <c r="AC637" s="49"/>
      <c r="AD637" s="52"/>
      <c r="AE637" s="52"/>
      <c r="AF637" s="52"/>
      <c r="AG637" s="71"/>
      <c r="AH637" s="71"/>
      <c r="AI637" s="71"/>
      <c r="AJ637" s="52"/>
    </row>
    <row r="638" s="11" customFormat="true" ht="23" customHeight="true" spans="1:36">
      <c r="A638" s="49"/>
      <c r="B638" s="50" t="s">
        <v>40</v>
      </c>
      <c r="C638" s="52"/>
      <c r="D638" s="71"/>
      <c r="E638" s="52"/>
      <c r="F638" s="71"/>
      <c r="G638" s="52"/>
      <c r="H638" s="52"/>
      <c r="I638" s="71"/>
      <c r="J638" s="52"/>
      <c r="K638" s="52"/>
      <c r="L638" s="52"/>
      <c r="M638" s="52"/>
      <c r="N638" s="52"/>
      <c r="O638" s="52"/>
      <c r="P638" s="52"/>
      <c r="Q638" s="52"/>
      <c r="R638" s="52"/>
      <c r="S638" s="52"/>
      <c r="T638" s="52"/>
      <c r="U638" s="52"/>
      <c r="V638" s="52"/>
      <c r="W638" s="49"/>
      <c r="X638" s="49"/>
      <c r="Y638" s="49"/>
      <c r="Z638" s="49"/>
      <c r="AA638" s="49"/>
      <c r="AB638" s="49"/>
      <c r="AC638" s="49"/>
      <c r="AD638" s="52"/>
      <c r="AE638" s="52"/>
      <c r="AF638" s="52"/>
      <c r="AG638" s="71"/>
      <c r="AH638" s="71"/>
      <c r="AI638" s="71"/>
      <c r="AJ638" s="52"/>
    </row>
    <row r="639" s="11" customFormat="true" ht="23" customHeight="true" spans="1:36">
      <c r="A639" s="49"/>
      <c r="B639" s="50" t="s">
        <v>41</v>
      </c>
      <c r="C639" s="52"/>
      <c r="D639" s="71">
        <v>1</v>
      </c>
      <c r="E639" s="52"/>
      <c r="F639" s="71"/>
      <c r="G639" s="52"/>
      <c r="H639" s="52"/>
      <c r="I639" s="71"/>
      <c r="J639" s="52"/>
      <c r="K639" s="52"/>
      <c r="L639" s="52"/>
      <c r="M639" s="52"/>
      <c r="N639" s="52"/>
      <c r="O639" s="52"/>
      <c r="P639" s="52"/>
      <c r="Q639" s="52"/>
      <c r="R639" s="52"/>
      <c r="S639" s="52"/>
      <c r="T639" s="52"/>
      <c r="U639" s="52"/>
      <c r="V639" s="52"/>
      <c r="W639" s="49">
        <f>W640</f>
        <v>500</v>
      </c>
      <c r="X639" s="49">
        <f t="shared" ref="X639:AC639" si="42">X640</f>
        <v>500</v>
      </c>
      <c r="Y639" s="49">
        <f t="shared" si="42"/>
        <v>0</v>
      </c>
      <c r="Z639" s="49">
        <f t="shared" si="42"/>
        <v>0</v>
      </c>
      <c r="AA639" s="49">
        <f t="shared" si="42"/>
        <v>0</v>
      </c>
      <c r="AB639" s="49">
        <f t="shared" si="42"/>
        <v>0</v>
      </c>
      <c r="AC639" s="49">
        <f t="shared" si="42"/>
        <v>0</v>
      </c>
      <c r="AD639" s="52"/>
      <c r="AE639" s="52"/>
      <c r="AF639" s="52"/>
      <c r="AG639" s="71"/>
      <c r="AH639" s="71"/>
      <c r="AI639" s="71"/>
      <c r="AJ639" s="52"/>
    </row>
    <row r="640" s="20" customFormat="true" ht="119" customHeight="true" spans="1:36">
      <c r="A640" s="55">
        <v>539</v>
      </c>
      <c r="B640" s="66"/>
      <c r="C640" s="66" t="s">
        <v>4244</v>
      </c>
      <c r="D640" s="223" t="s">
        <v>4245</v>
      </c>
      <c r="E640" s="66" t="s">
        <v>93</v>
      </c>
      <c r="F640" s="66" t="s">
        <v>693</v>
      </c>
      <c r="G640" s="66" t="s">
        <v>4246</v>
      </c>
      <c r="H640" s="66" t="s">
        <v>4247</v>
      </c>
      <c r="I640" s="66" t="s">
        <v>4248</v>
      </c>
      <c r="J640" s="66" t="s">
        <v>4249</v>
      </c>
      <c r="K640" s="66" t="s">
        <v>156</v>
      </c>
      <c r="L640" s="66" t="s">
        <v>4250</v>
      </c>
      <c r="M640" s="66" t="s">
        <v>4251</v>
      </c>
      <c r="N640" s="66"/>
      <c r="O640" s="66"/>
      <c r="P640" s="66" t="s">
        <v>194</v>
      </c>
      <c r="Q640" s="66" t="s">
        <v>104</v>
      </c>
      <c r="R640" s="55" t="s">
        <v>105</v>
      </c>
      <c r="S640" s="55" t="s">
        <v>105</v>
      </c>
      <c r="T640" s="66" t="s">
        <v>1263</v>
      </c>
      <c r="U640" s="105" t="s">
        <v>1264</v>
      </c>
      <c r="V640" s="55" t="s">
        <v>108</v>
      </c>
      <c r="W640" s="57">
        <v>500</v>
      </c>
      <c r="X640" s="57">
        <v>500</v>
      </c>
      <c r="Y640" s="57"/>
      <c r="Z640" s="57"/>
      <c r="AA640" s="57"/>
      <c r="AB640" s="57"/>
      <c r="AC640" s="57"/>
      <c r="AD640" s="66" t="s">
        <v>109</v>
      </c>
      <c r="AE640" s="66" t="s">
        <v>109</v>
      </c>
      <c r="AF640" s="66" t="s">
        <v>109</v>
      </c>
      <c r="AG640" s="66" t="s">
        <v>109</v>
      </c>
      <c r="AH640" s="66"/>
      <c r="AI640" s="66" t="s">
        <v>109</v>
      </c>
      <c r="AJ640" s="66"/>
    </row>
    <row r="641" s="11" customFormat="true" ht="23" customHeight="true" spans="1:36">
      <c r="A641" s="49"/>
      <c r="B641" s="50" t="s">
        <v>43</v>
      </c>
      <c r="C641" s="52"/>
      <c r="D641" s="71"/>
      <c r="E641" s="52"/>
      <c r="F641" s="71"/>
      <c r="G641" s="52"/>
      <c r="H641" s="52"/>
      <c r="I641" s="71"/>
      <c r="J641" s="52"/>
      <c r="K641" s="52"/>
      <c r="L641" s="52"/>
      <c r="M641" s="52"/>
      <c r="N641" s="52"/>
      <c r="O641" s="52"/>
      <c r="P641" s="52"/>
      <c r="Q641" s="52"/>
      <c r="R641" s="52"/>
      <c r="S641" s="52"/>
      <c r="T641" s="52"/>
      <c r="U641" s="52"/>
      <c r="V641" s="52"/>
      <c r="W641" s="49"/>
      <c r="X641" s="49"/>
      <c r="Y641" s="49"/>
      <c r="Z641" s="49"/>
      <c r="AA641" s="49"/>
      <c r="AB641" s="49"/>
      <c r="AC641" s="49"/>
      <c r="AD641" s="52"/>
      <c r="AE641" s="52"/>
      <c r="AF641" s="52"/>
      <c r="AG641" s="71"/>
      <c r="AH641" s="71"/>
      <c r="AI641" s="71"/>
      <c r="AJ641" s="52"/>
    </row>
  </sheetData>
  <autoFilter ref="A1:AJ641">
    <extLst/>
  </autoFilter>
  <mergeCells count="37">
    <mergeCell ref="A1:B1"/>
    <mergeCell ref="C1:D1"/>
    <mergeCell ref="A2:AJ2"/>
    <mergeCell ref="I3:Q3"/>
    <mergeCell ref="W3:AA3"/>
    <mergeCell ref="AB3:AC3"/>
    <mergeCell ref="AG3:AH3"/>
    <mergeCell ref="AI3:AJ3"/>
    <mergeCell ref="J4:M4"/>
    <mergeCell ref="N4:P4"/>
    <mergeCell ref="X4:Z4"/>
    <mergeCell ref="A3:A5"/>
    <mergeCell ref="B3:B5"/>
    <mergeCell ref="C3:C5"/>
    <mergeCell ref="D3:D5"/>
    <mergeCell ref="E3:E5"/>
    <mergeCell ref="F3:F5"/>
    <mergeCell ref="G3:G5"/>
    <mergeCell ref="H3:H5"/>
    <mergeCell ref="I4:I5"/>
    <mergeCell ref="Q4:Q5"/>
    <mergeCell ref="R3:R5"/>
    <mergeCell ref="S3:S5"/>
    <mergeCell ref="T3:T5"/>
    <mergeCell ref="U3:U5"/>
    <mergeCell ref="V3:V5"/>
    <mergeCell ref="W4:W5"/>
    <mergeCell ref="AA4:AA5"/>
    <mergeCell ref="AB4:AB5"/>
    <mergeCell ref="AC4:AC5"/>
    <mergeCell ref="AD3:AD5"/>
    <mergeCell ref="AE3:AE5"/>
    <mergeCell ref="AF3:AF5"/>
    <mergeCell ref="AG4:AG5"/>
    <mergeCell ref="AH4:AH5"/>
    <mergeCell ref="AI4:AI5"/>
    <mergeCell ref="AJ4:AJ5"/>
  </mergeCells>
  <conditionalFormatting sqref="C89">
    <cfRule type="duplicateValues" dxfId="0" priority="2"/>
  </conditionalFormatting>
  <conditionalFormatting sqref="C128:C129">
    <cfRule type="duplicateValues" dxfId="0" priority="1"/>
  </conditionalFormatting>
  <printOptions horizontalCentered="true"/>
  <pageMargins left="0.550694444444444" right="0.550694444444444" top="0.984027777777778" bottom="0.747916666666667" header="0.511805555555556" footer="0.511805555555556"/>
  <pageSetup paperSize="8" scale="31" fitToHeight="0" orientation="landscape" useFirstPageNumber="true" horizontalDpi="600"/>
  <headerFooter>
    <oddFooter>&amp;C－&amp;P－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J8" sqref="J8"/>
    </sheetView>
  </sheetViews>
  <sheetFormatPr defaultColWidth="9" defaultRowHeight="14.25" outlineLevelRow="7"/>
  <cols>
    <col min="1" max="1" width="9" style="1"/>
    <col min="2" max="14" width="12.625" style="1" customWidth="true"/>
    <col min="15" max="16384" width="9" style="1"/>
  </cols>
  <sheetData>
    <row r="1" spans="1:14">
      <c r="A1" s="1">
        <v>1</v>
      </c>
      <c r="B1" s="1">
        <v>1</v>
      </c>
      <c r="C1" s="1">
        <v>2</v>
      </c>
      <c r="D1" s="1">
        <v>3</v>
      </c>
      <c r="E1" s="1">
        <v>4</v>
      </c>
      <c r="F1" s="1">
        <v>5</v>
      </c>
      <c r="G1" s="1">
        <v>6</v>
      </c>
      <c r="H1" s="1">
        <v>7</v>
      </c>
      <c r="I1" s="1">
        <v>8</v>
      </c>
      <c r="J1" s="1">
        <v>9</v>
      </c>
      <c r="K1" s="1">
        <v>10</v>
      </c>
      <c r="L1" s="1">
        <v>11</v>
      </c>
      <c r="M1" s="1">
        <v>12</v>
      </c>
      <c r="N1" s="1">
        <v>13</v>
      </c>
    </row>
    <row r="2" ht="59.1" customHeight="true" spans="1:14">
      <c r="A2" s="2" t="s">
        <v>3</v>
      </c>
      <c r="B2" s="3" t="s">
        <v>4252</v>
      </c>
      <c r="C2" s="4" t="s">
        <v>4253</v>
      </c>
      <c r="D2" s="3" t="s">
        <v>4254</v>
      </c>
      <c r="E2" s="3" t="s">
        <v>4255</v>
      </c>
      <c r="F2" s="3" t="s">
        <v>4256</v>
      </c>
      <c r="G2" s="3" t="s">
        <v>4257</v>
      </c>
      <c r="H2" s="3" t="s">
        <v>4258</v>
      </c>
      <c r="I2" s="3" t="s">
        <v>4259</v>
      </c>
      <c r="J2" s="3" t="s">
        <v>4260</v>
      </c>
      <c r="K2" s="3" t="s">
        <v>4261</v>
      </c>
      <c r="L2" s="3" t="s">
        <v>4262</v>
      </c>
      <c r="M2" s="3" t="s">
        <v>4263</v>
      </c>
      <c r="N2" s="3" t="s">
        <v>42</v>
      </c>
    </row>
    <row r="3" ht="59.1" customHeight="true" spans="1:14">
      <c r="A3" s="5" t="s">
        <v>4264</v>
      </c>
      <c r="B3" s="3" t="s">
        <v>4265</v>
      </c>
      <c r="C3" s="3" t="s">
        <v>4266</v>
      </c>
      <c r="D3" s="3" t="s">
        <v>4267</v>
      </c>
      <c r="E3" s="3" t="s">
        <v>4255</v>
      </c>
      <c r="F3" s="3" t="s">
        <v>4268</v>
      </c>
      <c r="G3" s="3" t="s">
        <v>4269</v>
      </c>
      <c r="H3" s="4" t="s">
        <v>4258</v>
      </c>
      <c r="I3" s="4" t="s">
        <v>4270</v>
      </c>
      <c r="J3" s="3" t="s">
        <v>4271</v>
      </c>
      <c r="K3" s="3" t="s">
        <v>4272</v>
      </c>
      <c r="L3" s="3" t="s">
        <v>4273</v>
      </c>
      <c r="M3" s="3" t="s">
        <v>4274</v>
      </c>
      <c r="N3" s="3" t="s">
        <v>42</v>
      </c>
    </row>
    <row r="4" ht="59.1" customHeight="true" spans="1:14">
      <c r="A4" s="6"/>
      <c r="B4" s="3" t="s">
        <v>4275</v>
      </c>
      <c r="C4" s="3" t="s">
        <v>4276</v>
      </c>
      <c r="D4" s="3" t="s">
        <v>4277</v>
      </c>
      <c r="E4" s="3"/>
      <c r="F4" s="3" t="s">
        <v>4278</v>
      </c>
      <c r="G4" s="3" t="s">
        <v>4279</v>
      </c>
      <c r="H4" s="3"/>
      <c r="I4" s="4" t="s">
        <v>4280</v>
      </c>
      <c r="J4" s="3" t="s">
        <v>4281</v>
      </c>
      <c r="K4" s="3" t="s">
        <v>4282</v>
      </c>
      <c r="L4" s="3" t="s">
        <v>4283</v>
      </c>
      <c r="M4" s="3" t="s">
        <v>4284</v>
      </c>
      <c r="N4" s="3"/>
    </row>
    <row r="5" ht="59.1" customHeight="true" spans="1:14">
      <c r="A5" s="6"/>
      <c r="B5" s="3" t="s">
        <v>4285</v>
      </c>
      <c r="C5" s="3" t="s">
        <v>4286</v>
      </c>
      <c r="D5" s="3"/>
      <c r="E5" s="3"/>
      <c r="F5" s="3" t="s">
        <v>4287</v>
      </c>
      <c r="G5" s="3" t="s">
        <v>4288</v>
      </c>
      <c r="H5" s="3"/>
      <c r="I5" s="3" t="s">
        <v>4289</v>
      </c>
      <c r="J5" s="3" t="s">
        <v>4290</v>
      </c>
      <c r="K5" s="3" t="s">
        <v>4291</v>
      </c>
      <c r="L5" s="3" t="s">
        <v>4292</v>
      </c>
      <c r="M5" s="3" t="s">
        <v>4293</v>
      </c>
      <c r="N5" s="3"/>
    </row>
    <row r="6" ht="59.1" customHeight="true" spans="1:14">
      <c r="A6" s="6"/>
      <c r="B6" s="3" t="s">
        <v>4294</v>
      </c>
      <c r="C6" s="3" t="s">
        <v>4295</v>
      </c>
      <c r="D6" s="3"/>
      <c r="E6" s="3"/>
      <c r="F6" s="3" t="s">
        <v>4296</v>
      </c>
      <c r="G6" s="3" t="s">
        <v>4297</v>
      </c>
      <c r="H6" s="3"/>
      <c r="I6" s="4" t="s">
        <v>4298</v>
      </c>
      <c r="J6" s="3"/>
      <c r="K6" s="3" t="s">
        <v>4299</v>
      </c>
      <c r="L6" s="3" t="s">
        <v>4300</v>
      </c>
      <c r="M6" s="3" t="s">
        <v>4301</v>
      </c>
      <c r="N6" s="3"/>
    </row>
    <row r="7" ht="59.1" customHeight="true" spans="1:14">
      <c r="A7" s="6"/>
      <c r="B7" s="3" t="s">
        <v>44</v>
      </c>
      <c r="C7" s="3"/>
      <c r="D7" s="3"/>
      <c r="E7" s="3"/>
      <c r="F7" s="3"/>
      <c r="G7" s="3" t="s">
        <v>4302</v>
      </c>
      <c r="H7" s="3"/>
      <c r="I7" s="3" t="s">
        <v>44</v>
      </c>
      <c r="J7" s="3"/>
      <c r="K7" s="3" t="s">
        <v>4303</v>
      </c>
      <c r="L7" s="3" t="s">
        <v>4304</v>
      </c>
      <c r="M7" s="3"/>
      <c r="N7" s="3"/>
    </row>
    <row r="8" ht="59.1" customHeight="true" spans="1:14">
      <c r="A8" s="7"/>
      <c r="B8" s="3"/>
      <c r="C8" s="3"/>
      <c r="D8" s="3"/>
      <c r="E8" s="3"/>
      <c r="F8" s="3"/>
      <c r="G8" s="3" t="s">
        <v>4305</v>
      </c>
      <c r="H8" s="3"/>
      <c r="I8" s="3"/>
      <c r="J8" s="3"/>
      <c r="K8" s="3"/>
      <c r="L8" s="3" t="s">
        <v>44</v>
      </c>
      <c r="M8" s="3"/>
      <c r="N8" s="3"/>
    </row>
  </sheetData>
  <mergeCells count="1">
    <mergeCell ref="A3:A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明细表</vt:lpstr>
      <vt:lpstr>勿删除（项目类型）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admin</cp:lastModifiedBy>
  <dcterms:created xsi:type="dcterms:W3CDTF">2019-07-15T17:46:00Z</dcterms:created>
  <cp:lastPrinted>2023-08-08T17:46:00Z</cp:lastPrinted>
  <dcterms:modified xsi:type="dcterms:W3CDTF">2026-01-04T16:57:31Z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B6541DA1206746EAA6F4C7D24DC83446</vt:lpwstr>
  </property>
  <property fmtid="{D5CDD505-2E9C-101B-9397-08002B2CF9AE}" pid="4" name="CalculationRule">
    <vt:i4>0</vt:i4>
  </property>
</Properties>
</file>